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altamiranog\Documents\LUCY CONTABILIDAD 2022-2023\FONDO AMBIENTAL LUCY 2023\INFORMES LOTAIP 2023\DICIEMBRE 2023 LOTAIP\"/>
    </mc:Choice>
  </mc:AlternateContent>
  <xr:revisionPtr revIDLastSave="0" documentId="13_ncr:1_{0870B936-0FD8-4731-870F-581CE63C10A6}" xr6:coauthVersionLast="47" xr6:coauthVersionMax="47" xr10:uidLastSave="{00000000-0000-0000-0000-000000000000}"/>
  <bookViews>
    <workbookView xWindow="-108" yWindow="-108" windowWidth="23256" windowHeight="12576" xr2:uid="{AE50A9A3-CF25-4EDB-A2EC-14797CE5CC8E}"/>
  </bookViews>
  <sheets>
    <sheet name="PARTIDAS DE INGRESO" sheetId="2" r:id="rId1"/>
    <sheet name="PARTIDAS DE GASTOS" sheetId="1" r:id="rId2"/>
  </sheets>
  <definedNames>
    <definedName name="_xlnm._FilterDatabase" localSheetId="1" hidden="1">'PARTIDAS DE GASTOS'!$A$1:$N$95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H7" i="2" s="1"/>
  <c r="H6" i="2"/>
  <c r="E6" i="2"/>
  <c r="E5" i="2"/>
  <c r="H5" i="2" s="1"/>
  <c r="E4" i="2"/>
  <c r="H4" i="2" s="1"/>
  <c r="H3" i="2"/>
  <c r="H2" i="2"/>
  <c r="N95" i="1"/>
  <c r="F95" i="1"/>
  <c r="M95" i="1" s="1"/>
  <c r="F94" i="1"/>
  <c r="M94" i="1" s="1"/>
  <c r="F93" i="1"/>
  <c r="N93" i="1" s="1"/>
  <c r="N92" i="1"/>
  <c r="M92" i="1"/>
  <c r="L92" i="1"/>
  <c r="K92" i="1"/>
  <c r="F92" i="1"/>
  <c r="F91" i="1"/>
  <c r="M91" i="1" s="1"/>
  <c r="N90" i="1"/>
  <c r="F90" i="1"/>
  <c r="M90" i="1" s="1"/>
  <c r="N89" i="1"/>
  <c r="M89" i="1"/>
  <c r="L89" i="1"/>
  <c r="K89" i="1"/>
  <c r="F89" i="1"/>
  <c r="F88" i="1"/>
  <c r="K88" i="1" s="1"/>
  <c r="N87" i="1"/>
  <c r="M87" i="1"/>
  <c r="L87" i="1"/>
  <c r="K87" i="1"/>
  <c r="F86" i="1"/>
  <c r="K86" i="1" s="1"/>
  <c r="N85" i="1"/>
  <c r="F85" i="1"/>
  <c r="M85" i="1" s="1"/>
  <c r="N84" i="1"/>
  <c r="M84" i="1"/>
  <c r="L84" i="1"/>
  <c r="K84" i="1"/>
  <c r="F84" i="1"/>
  <c r="F83" i="1"/>
  <c r="N83" i="1" s="1"/>
  <c r="N82" i="1"/>
  <c r="M82" i="1"/>
  <c r="L82" i="1"/>
  <c r="K82" i="1"/>
  <c r="F82" i="1"/>
  <c r="F81" i="1"/>
  <c r="M81" i="1" s="1"/>
  <c r="F80" i="1"/>
  <c r="N80" i="1" s="1"/>
  <c r="N79" i="1"/>
  <c r="M79" i="1"/>
  <c r="L79" i="1"/>
  <c r="K79" i="1"/>
  <c r="F79" i="1"/>
  <c r="F78" i="1"/>
  <c r="M78" i="1" s="1"/>
  <c r="N77" i="1"/>
  <c r="M77" i="1"/>
  <c r="L77" i="1"/>
  <c r="K77" i="1"/>
  <c r="F76" i="1"/>
  <c r="L76" i="1" s="1"/>
  <c r="F75" i="1"/>
  <c r="N75" i="1" s="1"/>
  <c r="N74" i="1"/>
  <c r="M74" i="1"/>
  <c r="L74" i="1"/>
  <c r="K74" i="1"/>
  <c r="F74" i="1"/>
  <c r="F73" i="1"/>
  <c r="K73" i="1" s="1"/>
  <c r="M72" i="1"/>
  <c r="L72" i="1"/>
  <c r="K72" i="1"/>
  <c r="F72" i="1"/>
  <c r="F71" i="1"/>
  <c r="L71" i="1" s="1"/>
  <c r="N70" i="1"/>
  <c r="M70" i="1"/>
  <c r="L70" i="1"/>
  <c r="K70" i="1"/>
  <c r="F70" i="1"/>
  <c r="N69" i="1"/>
  <c r="M69" i="1"/>
  <c r="L69" i="1"/>
  <c r="K69" i="1"/>
  <c r="N68" i="1"/>
  <c r="M68" i="1"/>
  <c r="L68" i="1"/>
  <c r="K68" i="1"/>
  <c r="F67" i="1"/>
  <c r="M67" i="1" s="1"/>
  <c r="F66" i="1"/>
  <c r="M66" i="1" s="1"/>
  <c r="F65" i="1"/>
  <c r="L65" i="1" s="1"/>
  <c r="F64" i="1"/>
  <c r="N64" i="1" s="1"/>
  <c r="M63" i="1"/>
  <c r="L63" i="1"/>
  <c r="K63" i="1"/>
  <c r="F63" i="1"/>
  <c r="F62" i="1"/>
  <c r="N62" i="1" s="1"/>
  <c r="N61" i="1"/>
  <c r="M61" i="1"/>
  <c r="L61" i="1"/>
  <c r="K61" i="1"/>
  <c r="F61" i="1"/>
  <c r="F60" i="1"/>
  <c r="K60" i="1" s="1"/>
  <c r="F59" i="1"/>
  <c r="M59" i="1" s="1"/>
  <c r="N58" i="1"/>
  <c r="M58" i="1"/>
  <c r="L58" i="1"/>
  <c r="K58" i="1"/>
  <c r="F58" i="1"/>
  <c r="F57" i="1"/>
  <c r="K57" i="1" s="1"/>
  <c r="N56" i="1"/>
  <c r="M56" i="1"/>
  <c r="L56" i="1"/>
  <c r="K56" i="1"/>
  <c r="F56" i="1"/>
  <c r="F55" i="1"/>
  <c r="M55" i="1" s="1"/>
  <c r="N54" i="1"/>
  <c r="F54" i="1"/>
  <c r="M54" i="1" s="1"/>
  <c r="N53" i="1"/>
  <c r="M53" i="1"/>
  <c r="L53" i="1"/>
  <c r="K53" i="1"/>
  <c r="F52" i="1"/>
  <c r="N52" i="1" s="1"/>
  <c r="N51" i="1"/>
  <c r="M51" i="1"/>
  <c r="L51" i="1"/>
  <c r="K51" i="1"/>
  <c r="F51" i="1"/>
  <c r="F50" i="1"/>
  <c r="L50" i="1" s="1"/>
  <c r="N49" i="1"/>
  <c r="F49" i="1"/>
  <c r="M49" i="1" s="1"/>
  <c r="F48" i="1"/>
  <c r="L48" i="1" s="1"/>
  <c r="F47" i="1"/>
  <c r="N47" i="1" s="1"/>
  <c r="N46" i="1"/>
  <c r="M46" i="1"/>
  <c r="L46" i="1"/>
  <c r="K46" i="1"/>
  <c r="F46" i="1"/>
  <c r="F45" i="1"/>
  <c r="K45" i="1" s="1"/>
  <c r="M44" i="1"/>
  <c r="L44" i="1"/>
  <c r="K44" i="1"/>
  <c r="F44" i="1"/>
  <c r="F43" i="1"/>
  <c r="K43" i="1" s="1"/>
  <c r="M42" i="1"/>
  <c r="L42" i="1"/>
  <c r="F42" i="1"/>
  <c r="K42" i="1" s="1"/>
  <c r="F41" i="1"/>
  <c r="M41" i="1" s="1"/>
  <c r="F40" i="1"/>
  <c r="N40" i="1" s="1"/>
  <c r="M39" i="1"/>
  <c r="L39" i="1"/>
  <c r="K39" i="1"/>
  <c r="F39" i="1"/>
  <c r="F38" i="1"/>
  <c r="N38" i="1" s="1"/>
  <c r="N37" i="1"/>
  <c r="M37" i="1"/>
  <c r="L37" i="1"/>
  <c r="K37" i="1"/>
  <c r="F37" i="1"/>
  <c r="F36" i="1"/>
  <c r="M36" i="1" s="1"/>
  <c r="F35" i="1"/>
  <c r="M35" i="1" s="1"/>
  <c r="N34" i="1"/>
  <c r="M34" i="1"/>
  <c r="L34" i="1"/>
  <c r="K34" i="1"/>
  <c r="F34" i="1"/>
  <c r="F33" i="1"/>
  <c r="N33" i="1" s="1"/>
  <c r="N32" i="1"/>
  <c r="M32" i="1"/>
  <c r="L32" i="1"/>
  <c r="F32" i="1"/>
  <c r="K32" i="1" s="1"/>
  <c r="F31" i="1"/>
  <c r="L31" i="1" s="1"/>
  <c r="N30" i="1"/>
  <c r="F30" i="1"/>
  <c r="M30" i="1" s="1"/>
  <c r="N29" i="1"/>
  <c r="M29" i="1"/>
  <c r="L29" i="1"/>
  <c r="K29" i="1"/>
  <c r="F29" i="1"/>
  <c r="F28" i="1"/>
  <c r="N28" i="1" s="1"/>
  <c r="N27" i="1"/>
  <c r="M27" i="1"/>
  <c r="L27" i="1"/>
  <c r="F27" i="1"/>
  <c r="K27" i="1" s="1"/>
  <c r="F26" i="1"/>
  <c r="L26" i="1" s="1"/>
  <c r="M25" i="1"/>
  <c r="L25" i="1"/>
  <c r="F25" i="1"/>
  <c r="K25" i="1" s="1"/>
  <c r="F24" i="1"/>
  <c r="N24" i="1" s="1"/>
  <c r="F23" i="1"/>
  <c r="N23" i="1" s="1"/>
  <c r="N22" i="1"/>
  <c r="M22" i="1"/>
  <c r="L22" i="1"/>
  <c r="K22" i="1"/>
  <c r="F22" i="1"/>
  <c r="F21" i="1"/>
  <c r="L21" i="1" s="1"/>
  <c r="M20" i="1"/>
  <c r="L20" i="1"/>
  <c r="F20" i="1"/>
  <c r="K20" i="1" s="1"/>
  <c r="F19" i="1"/>
  <c r="L19" i="1" s="1"/>
  <c r="M18" i="1"/>
  <c r="L18" i="1"/>
  <c r="F18" i="1"/>
  <c r="K18" i="1" s="1"/>
  <c r="F17" i="1"/>
  <c r="M17" i="1" s="1"/>
  <c r="N16" i="1"/>
  <c r="F16" i="1"/>
  <c r="M16" i="1" s="1"/>
  <c r="N15" i="1"/>
  <c r="M15" i="1"/>
  <c r="L15" i="1"/>
  <c r="K15" i="1"/>
  <c r="F15" i="1"/>
  <c r="F14" i="1"/>
  <c r="N14" i="1" s="1"/>
  <c r="N13" i="1"/>
  <c r="M13" i="1"/>
  <c r="L13" i="1"/>
  <c r="F13" i="1"/>
  <c r="K13" i="1" s="1"/>
  <c r="F12" i="1"/>
  <c r="K12" i="1" s="1"/>
  <c r="F11" i="1"/>
  <c r="N11" i="1" s="1"/>
  <c r="N10" i="1"/>
  <c r="M10" i="1"/>
  <c r="L10" i="1"/>
  <c r="K10" i="1"/>
  <c r="F10" i="1"/>
  <c r="F9" i="1"/>
  <c r="M9" i="1" s="1"/>
  <c r="N8" i="1"/>
  <c r="M8" i="1"/>
  <c r="L8" i="1"/>
  <c r="K8" i="1"/>
  <c r="N7" i="1"/>
  <c r="M7" i="1"/>
  <c r="L7" i="1"/>
  <c r="K7" i="1"/>
  <c r="N6" i="1"/>
  <c r="F6" i="1"/>
  <c r="M6" i="1" s="1"/>
  <c r="N5" i="1"/>
  <c r="M5" i="1"/>
  <c r="L5" i="1"/>
  <c r="K5" i="1"/>
  <c r="N4" i="1"/>
  <c r="M4" i="1"/>
  <c r="L4" i="1"/>
  <c r="K4" i="1"/>
  <c r="N3" i="1"/>
  <c r="M3" i="1"/>
  <c r="L3" i="1"/>
  <c r="K3" i="1"/>
  <c r="F2" i="1"/>
  <c r="N2" i="1" s="1"/>
  <c r="L12" i="1" l="1"/>
  <c r="K19" i="1"/>
  <c r="K26" i="1"/>
  <c r="K31" i="1"/>
  <c r="K55" i="1"/>
  <c r="L60" i="1"/>
  <c r="L67" i="1"/>
  <c r="L81" i="1"/>
  <c r="K91" i="1"/>
  <c r="M12" i="1"/>
  <c r="L17" i="1"/>
  <c r="K28" i="1"/>
  <c r="K33" i="1"/>
  <c r="K38" i="1"/>
  <c r="L43" i="1"/>
  <c r="M48" i="1"/>
  <c r="L55" i="1"/>
  <c r="M60" i="1"/>
  <c r="M65" i="1"/>
  <c r="K71" i="1"/>
  <c r="M76" i="1"/>
  <c r="K83" i="1"/>
  <c r="L91" i="1"/>
  <c r="N12" i="1"/>
  <c r="M19" i="1"/>
  <c r="M26" i="1"/>
  <c r="M31" i="1"/>
  <c r="L38" i="1"/>
  <c r="N41" i="1"/>
  <c r="L45" i="1"/>
  <c r="K47" i="1"/>
  <c r="M50" i="1"/>
  <c r="K52" i="1"/>
  <c r="L62" i="1"/>
  <c r="L73" i="1"/>
  <c r="N76" i="1"/>
  <c r="N81" i="1"/>
  <c r="K93" i="1"/>
  <c r="L2" i="1"/>
  <c r="K6" i="1"/>
  <c r="N9" i="1"/>
  <c r="L11" i="1"/>
  <c r="M14" i="1"/>
  <c r="K16" i="1"/>
  <c r="N21" i="1"/>
  <c r="L23" i="1"/>
  <c r="M28" i="1"/>
  <c r="K30" i="1"/>
  <c r="M33" i="1"/>
  <c r="K35" i="1"/>
  <c r="M38" i="1"/>
  <c r="L40" i="1"/>
  <c r="N43" i="1"/>
  <c r="M45" i="1"/>
  <c r="L47" i="1"/>
  <c r="K49" i="1"/>
  <c r="N50" i="1"/>
  <c r="L52" i="1"/>
  <c r="K54" i="1"/>
  <c r="M57" i="1"/>
  <c r="K59" i="1"/>
  <c r="M62" i="1"/>
  <c r="L64" i="1"/>
  <c r="K66" i="1"/>
  <c r="M71" i="1"/>
  <c r="M73" i="1"/>
  <c r="L75" i="1"/>
  <c r="N78" i="1"/>
  <c r="L80" i="1"/>
  <c r="M83" i="1"/>
  <c r="K85" i="1"/>
  <c r="N86" i="1"/>
  <c r="M88" i="1"/>
  <c r="K90" i="1"/>
  <c r="N91" i="1"/>
  <c r="L93" i="1"/>
  <c r="K95" i="1"/>
  <c r="K41" i="1"/>
  <c r="K48" i="1"/>
  <c r="K65" i="1"/>
  <c r="K76" i="1"/>
  <c r="K81" i="1"/>
  <c r="K94" i="1"/>
  <c r="K9" i="1"/>
  <c r="K17" i="1"/>
  <c r="L36" i="1"/>
  <c r="L41" i="1"/>
  <c r="K50" i="1"/>
  <c r="K78" i="1"/>
  <c r="L94" i="1"/>
  <c r="K14" i="1"/>
  <c r="M24" i="1"/>
  <c r="K62" i="1"/>
  <c r="L78" i="1"/>
  <c r="L86" i="1"/>
  <c r="K11" i="1"/>
  <c r="L14" i="1"/>
  <c r="M21" i="1"/>
  <c r="K23" i="1"/>
  <c r="L28" i="1"/>
  <c r="L33" i="1"/>
  <c r="N36" i="1"/>
  <c r="K40" i="1"/>
  <c r="M43" i="1"/>
  <c r="L57" i="1"/>
  <c r="N60" i="1"/>
  <c r="K64" i="1"/>
  <c r="N67" i="1"/>
  <c r="K75" i="1"/>
  <c r="K80" i="1"/>
  <c r="L83" i="1"/>
  <c r="M86" i="1"/>
  <c r="L88" i="1"/>
  <c r="M2" i="1"/>
  <c r="L6" i="1"/>
  <c r="M11" i="1"/>
  <c r="L16" i="1"/>
  <c r="M23" i="1"/>
  <c r="L30" i="1"/>
  <c r="L35" i="1"/>
  <c r="M40" i="1"/>
  <c r="M47" i="1"/>
  <c r="L49" i="1"/>
  <c r="M52" i="1"/>
  <c r="L54" i="1"/>
  <c r="N57" i="1"/>
  <c r="L59" i="1"/>
  <c r="M64" i="1"/>
  <c r="L66" i="1"/>
  <c r="M75" i="1"/>
  <c r="M80" i="1"/>
  <c r="L85" i="1"/>
  <c r="N88" i="1"/>
  <c r="L90" i="1"/>
  <c r="M93" i="1"/>
  <c r="L95" i="1"/>
  <c r="K24" i="1"/>
  <c r="K36" i="1"/>
  <c r="K67" i="1"/>
  <c r="K21" i="1"/>
  <c r="L24" i="1"/>
  <c r="L9" i="1"/>
  <c r="K2" i="1"/>
</calcChain>
</file>

<file path=xl/sharedStrings.xml><?xml version="1.0" encoding="utf-8"?>
<sst xmlns="http://schemas.openxmlformats.org/spreadsheetml/2006/main" count="216" uniqueCount="100">
  <si>
    <t>Cuenta</t>
  </si>
  <si>
    <t>Categoría</t>
  </si>
  <si>
    <t>Descripción</t>
  </si>
  <si>
    <t>Asignado</t>
  </si>
  <si>
    <t>Modificado</t>
  </si>
  <si>
    <t>Codificado</t>
  </si>
  <si>
    <t>Monto certificado</t>
  </si>
  <si>
    <t>Comprometido</t>
  </si>
  <si>
    <t>Devengado</t>
  </si>
  <si>
    <t>Pagado</t>
  </si>
  <si>
    <t>Saldo por comprometer</t>
  </si>
  <si>
    <t>Saldo por devengar</t>
  </si>
  <si>
    <t>Saldo por pagar</t>
  </si>
  <si>
    <t>Porcentaje de ejecución</t>
  </si>
  <si>
    <t>Acción Climática para la reducción de la huella de carbono y de la vulnerabilidad en el DMQ.</t>
  </si>
  <si>
    <t>Al Sector Privado no Financiero</t>
  </si>
  <si>
    <t>Honorarios Por Contratos Civiles De Servicios</t>
  </si>
  <si>
    <t>Decimotercer Sueldo</t>
  </si>
  <si>
    <t>Decimocuarto Sueldo</t>
  </si>
  <si>
    <t>Servicios Personales Por Contrato</t>
  </si>
  <si>
    <t>Aporte Patronal</t>
  </si>
  <si>
    <t>Fondo de Reserva</t>
  </si>
  <si>
    <t>Espectáculos Culturales y Sociales</t>
  </si>
  <si>
    <t>Pasajes al Exterior</t>
  </si>
  <si>
    <t>Viáticos Y Subsistencias En El Exterior</t>
  </si>
  <si>
    <t>Servicios Personales por Contrato</t>
  </si>
  <si>
    <t>Monitoreo continuo de la contaminación del aire, el agua y niveles de ruido</t>
  </si>
  <si>
    <t>Consultoría, Asesoría e Investigación Especializada</t>
  </si>
  <si>
    <t>Vehículos</t>
  </si>
  <si>
    <t>Maquinarias y Equipos</t>
  </si>
  <si>
    <t>Maquinarias Y Equipos</t>
  </si>
  <si>
    <t>Remuneración Unificada Para Pasantes</t>
  </si>
  <si>
    <t>Edificios, Locales Y Residencias</t>
  </si>
  <si>
    <t>Fortalecimiento del Sistema Metropolitano de áreas protegidas.</t>
  </si>
  <si>
    <t>Equipos, Sistemas Y Paquetes Informáticos</t>
  </si>
  <si>
    <t>Recuperación,portección y monitoreo de la cobertura vegetal con principio de restasuración ecolígica</t>
  </si>
  <si>
    <t xml:space="preserve">Servicios en Plantaciones Forestales </t>
  </si>
  <si>
    <t xml:space="preserve">Servicios y Derechos en Producción y Programación de Radio y Televisión </t>
  </si>
  <si>
    <t xml:space="preserve">Materiales Didácticos </t>
  </si>
  <si>
    <t xml:space="preserve">Maquinarias y Equipos (Bienes de Larga Duración) </t>
  </si>
  <si>
    <t>Arbolado urbano y confirmación de la interconexión de los corredores de la red verde urbana</t>
  </si>
  <si>
    <t xml:space="preserve">Mantenimiento y Reparación de Equipos y Sistemas Informáticos </t>
  </si>
  <si>
    <t xml:space="preserve">Equipos, Sistemas y Paquetes Informáticos </t>
  </si>
  <si>
    <t xml:space="preserve">Vestuario, Lencería, Prendas de Protección, Accesorios para Uniformes Militares y Policiales; y, Carpas  </t>
  </si>
  <si>
    <t>Proyecto de sbuenas prácticas ambientales en el DMQ</t>
  </si>
  <si>
    <t xml:space="preserve">Difusión, Información y Publicidad </t>
  </si>
  <si>
    <t xml:space="preserve">Garantía Extendida de Bienes </t>
  </si>
  <si>
    <t xml:space="preserve">Al Sector Privado no Financiero </t>
  </si>
  <si>
    <t>Gastos de Operación</t>
  </si>
  <si>
    <t>Telecomunicaciones</t>
  </si>
  <si>
    <t>Almacenamiento, Embalaje y Envase</t>
  </si>
  <si>
    <t>Edición, Impresión, Reproducción y Publicaciones</t>
  </si>
  <si>
    <t>Difusión, Información y Publicidad</t>
  </si>
  <si>
    <t>Membrecias</t>
  </si>
  <si>
    <t>Garantia Extendida Debienes</t>
  </si>
  <si>
    <t>Eventos Oficiales</t>
  </si>
  <si>
    <t>Materiales de Oficina</t>
  </si>
  <si>
    <t>Edificios, Locales y Residencias</t>
  </si>
  <si>
    <t>Mobiliarios</t>
  </si>
  <si>
    <t>Congresos, Seminarios Y Convenciones</t>
  </si>
  <si>
    <t>Desarrollo de Sistemas Informáticos</t>
  </si>
  <si>
    <t>Mantenimiento y Reparación de Equipos y Sistemas Informáticos</t>
  </si>
  <si>
    <t>Alimentos y Bebidas</t>
  </si>
  <si>
    <t>Vestuario, Lencería y Prendas deProtección</t>
  </si>
  <si>
    <t>Viáticos y Subsistencias en el Exterior</t>
  </si>
  <si>
    <t>Materiales de Aseo</t>
  </si>
  <si>
    <t>Materiales de Impresión , Fotografía, Reproducción y Publicaciones</t>
  </si>
  <si>
    <t>Materiales de Construcción , Eléctricos, Plimería y Casrpintería</t>
  </si>
  <si>
    <t>Repuestos y Accesorios</t>
  </si>
  <si>
    <t>Equipos, Sistemas y Paquetes Informáticos</t>
  </si>
  <si>
    <t>Tasas Generales</t>
  </si>
  <si>
    <t>Costas Judiciales</t>
  </si>
  <si>
    <t>Seguros</t>
  </si>
  <si>
    <t>Comisiones Bancarias</t>
  </si>
  <si>
    <t>Al Gobierno Central</t>
  </si>
  <si>
    <t>Transferencias O Donaciones De Inversión Al Sector Privado No</t>
  </si>
  <si>
    <t>Equipos, Sistemas y Paquetes Informaticos</t>
  </si>
  <si>
    <t>Fortalecimiento de la estructura organizacional de la S.A.</t>
  </si>
  <si>
    <t>Compensacion Por Vacaciones No Gozadas Por Cesacion De Funciones</t>
  </si>
  <si>
    <t>Remuneración de Personal</t>
  </si>
  <si>
    <t>Remuneraciones Unificadas</t>
  </si>
  <si>
    <t>Salarios Unificados</t>
  </si>
  <si>
    <t>Remuneracion Unificada Para Pasantes E  Internos</t>
  </si>
  <si>
    <t>Horas Extraordinarias y Suplementarias</t>
  </si>
  <si>
    <t>Subrogación</t>
  </si>
  <si>
    <t>Encargos</t>
  </si>
  <si>
    <t>Compensación por Desahucio</t>
  </si>
  <si>
    <t>Partida Presupuestaria</t>
  </si>
  <si>
    <t xml:space="preserve"> Asignación inicial</t>
  </si>
  <si>
    <t xml:space="preserve"> Traspasos y Reforma</t>
  </si>
  <si>
    <t xml:space="preserve"> Codificado</t>
  </si>
  <si>
    <t xml:space="preserve"> Devengado</t>
  </si>
  <si>
    <t xml:space="preserve"> Recaudado</t>
  </si>
  <si>
    <t xml:space="preserve"> Saldo por Devengar</t>
  </si>
  <si>
    <t>Incumplimiento de Conttratos</t>
  </si>
  <si>
    <t>Otros no especificados</t>
  </si>
  <si>
    <t>De Entidades del  Gobierno Seccional</t>
  </si>
  <si>
    <t>Del Sector Privado no Financiero</t>
  </si>
  <si>
    <t>Otros Saldos</t>
  </si>
  <si>
    <t>De Anticipos por Devengar de Ejercicicos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</si>
</sst>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9DAF8"/>
        <bgColor rgb="FFC9DAF8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4" fontId="4" fillId="0" borderId="3" xfId="1" applyNumberFormat="1" applyFont="1" applyFill="1" applyBorder="1" applyAlignment="1">
      <alignment horizontal="right" wrapText="1"/>
    </xf>
    <xf numFmtId="4" fontId="4" fillId="0" borderId="3" xfId="0" applyNumberFormat="1" applyFont="1" applyBorder="1"/>
    <xf numFmtId="2" fontId="4" fillId="0" borderId="3" xfId="0" applyNumberFormat="1" applyFont="1" applyBorder="1"/>
    <xf numFmtId="2" fontId="7" fillId="0" borderId="3" xfId="0" applyNumberFormat="1" applyFont="1" applyBorder="1"/>
    <xf numFmtId="2" fontId="6" fillId="0" borderId="3" xfId="0" applyNumberFormat="1" applyFont="1" applyBorder="1"/>
    <xf numFmtId="10" fontId="7" fillId="0" borderId="3" xfId="0" applyNumberFormat="1" applyFont="1" applyBorder="1"/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2" fontId="7" fillId="0" borderId="3" xfId="0" applyNumberFormat="1" applyFont="1" applyBorder="1" applyAlignment="1">
      <alignment horizontal="right"/>
    </xf>
    <xf numFmtId="2" fontId="4" fillId="0" borderId="3" xfId="1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/>
    <xf numFmtId="4" fontId="7" fillId="0" borderId="3" xfId="0" applyNumberFormat="1" applyFont="1" applyBorder="1" applyAlignment="1">
      <alignment wrapText="1"/>
    </xf>
    <xf numFmtId="0" fontId="6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4" borderId="4" xfId="2" applyFont="1" applyFill="1" applyBorder="1" applyAlignment="1">
      <alignment horizontal="center" wrapText="1"/>
    </xf>
    <xf numFmtId="43" fontId="12" fillId="4" borderId="4" xfId="1" applyFont="1" applyFill="1" applyBorder="1" applyAlignment="1">
      <alignment horizontal="center" wrapText="1"/>
    </xf>
    <xf numFmtId="0" fontId="0" fillId="0" borderId="0" xfId="0" applyAlignment="1"/>
  </cellXfs>
  <cellStyles count="3">
    <cellStyle name="Énfasis5" xfId="2" builtinId="45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9D865-2839-48D3-B0C1-77ADBCDF0912}">
  <dimension ref="A1:I7"/>
  <sheetViews>
    <sheetView tabSelected="1" workbookViewId="0">
      <selection activeCell="C12" sqref="C12"/>
    </sheetView>
  </sheetViews>
  <sheetFormatPr baseColWidth="10" defaultRowHeight="14.4" x14ac:dyDescent="0.3"/>
  <cols>
    <col min="1" max="1" width="18" customWidth="1"/>
    <col min="2" max="2" width="24.44140625" customWidth="1"/>
    <col min="3" max="3" width="12.33203125" customWidth="1"/>
    <col min="4" max="4" width="13.6640625" customWidth="1"/>
    <col min="6" max="6" width="14.21875" customWidth="1"/>
    <col min="8" max="8" width="13.77734375" customWidth="1"/>
  </cols>
  <sheetData>
    <row r="1" spans="1:9" ht="46.8" x14ac:dyDescent="0.3">
      <c r="A1" s="24" t="s">
        <v>87</v>
      </c>
      <c r="B1" s="24" t="s">
        <v>2</v>
      </c>
      <c r="C1" s="25" t="s">
        <v>88</v>
      </c>
      <c r="D1" s="25" t="s">
        <v>89</v>
      </c>
      <c r="E1" s="25" t="s">
        <v>90</v>
      </c>
      <c r="F1" s="25" t="s">
        <v>91</v>
      </c>
      <c r="G1" s="25" t="s">
        <v>92</v>
      </c>
      <c r="H1" s="25" t="s">
        <v>93</v>
      </c>
      <c r="I1" s="26"/>
    </row>
    <row r="2" spans="1:9" ht="24.6" x14ac:dyDescent="0.3">
      <c r="A2" s="3">
        <v>170404</v>
      </c>
      <c r="B2" s="4" t="s">
        <v>94</v>
      </c>
      <c r="C2" s="5"/>
      <c r="D2" s="6">
        <v>426.77</v>
      </c>
      <c r="E2" s="7">
        <v>426.77</v>
      </c>
      <c r="F2" s="7">
        <v>426.77</v>
      </c>
      <c r="G2" s="7">
        <v>426.77</v>
      </c>
      <c r="H2" s="8">
        <f>+E2-F2</f>
        <v>0</v>
      </c>
    </row>
    <row r="3" spans="1:9" ht="24.6" x14ac:dyDescent="0.3">
      <c r="A3" s="3">
        <v>190499</v>
      </c>
      <c r="B3" s="4" t="s">
        <v>95</v>
      </c>
      <c r="C3" s="5"/>
      <c r="D3" s="6">
        <v>369</v>
      </c>
      <c r="E3" s="6">
        <v>369</v>
      </c>
      <c r="F3" s="6">
        <v>369</v>
      </c>
      <c r="G3" s="6">
        <v>369</v>
      </c>
      <c r="H3" s="8">
        <f t="shared" ref="H3:H7" si="0">+E3-F3</f>
        <v>0</v>
      </c>
    </row>
    <row r="4" spans="1:9" ht="36.6" x14ac:dyDescent="0.3">
      <c r="A4" s="3">
        <v>280104</v>
      </c>
      <c r="B4" s="4" t="s">
        <v>96</v>
      </c>
      <c r="C4" s="5">
        <v>1572697.66</v>
      </c>
      <c r="D4" s="6">
        <v>-562837.75</v>
      </c>
      <c r="E4" s="7">
        <f>+C4+D4</f>
        <v>1009859.9099999999</v>
      </c>
      <c r="F4" s="7">
        <v>785925.88</v>
      </c>
      <c r="G4" s="7">
        <v>785450.87</v>
      </c>
      <c r="H4" s="8">
        <f t="shared" si="0"/>
        <v>223934.02999999991</v>
      </c>
    </row>
    <row r="5" spans="1:9" ht="36.6" x14ac:dyDescent="0.3">
      <c r="A5" s="3">
        <v>280204</v>
      </c>
      <c r="B5" s="4" t="s">
        <v>97</v>
      </c>
      <c r="C5" s="5">
        <v>68604.31</v>
      </c>
      <c r="D5" s="6"/>
      <c r="E5" s="7">
        <f>+C5+D5</f>
        <v>68604.31</v>
      </c>
      <c r="F5" s="7">
        <v>600</v>
      </c>
      <c r="G5" s="7">
        <v>600</v>
      </c>
      <c r="H5" s="8">
        <f t="shared" si="0"/>
        <v>68004.31</v>
      </c>
    </row>
    <row r="6" spans="1:9" x14ac:dyDescent="0.3">
      <c r="A6" s="3">
        <v>370199</v>
      </c>
      <c r="B6" s="4" t="s">
        <v>98</v>
      </c>
      <c r="C6" s="5">
        <v>720126.67</v>
      </c>
      <c r="D6" s="6"/>
      <c r="E6" s="7">
        <f>+C6</f>
        <v>720126.67</v>
      </c>
      <c r="F6" s="7"/>
      <c r="G6" s="7"/>
      <c r="H6" s="8">
        <f t="shared" si="0"/>
        <v>720126.67</v>
      </c>
    </row>
    <row r="7" spans="1:9" ht="48.6" x14ac:dyDescent="0.3">
      <c r="A7" s="3">
        <v>380107</v>
      </c>
      <c r="B7" s="4" t="s">
        <v>99</v>
      </c>
      <c r="C7" s="5"/>
      <c r="D7" s="6">
        <v>12041.98</v>
      </c>
      <c r="E7" s="7">
        <f>+D7</f>
        <v>12041.98</v>
      </c>
      <c r="F7" s="7">
        <v>12041.98</v>
      </c>
      <c r="G7" s="7">
        <v>12041.98</v>
      </c>
      <c r="H7" s="8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70378-0322-484C-A181-08E2567705C0}">
  <dimension ref="A1:N161"/>
  <sheetViews>
    <sheetView workbookViewId="0">
      <selection activeCell="F1" sqref="F1:F95"/>
    </sheetView>
  </sheetViews>
  <sheetFormatPr baseColWidth="10" defaultRowHeight="14.4" x14ac:dyDescent="0.3"/>
  <cols>
    <col min="1" max="1" width="11.6640625" bestFit="1" customWidth="1"/>
    <col min="2" max="2" width="41.88671875" customWidth="1"/>
    <col min="3" max="3" width="34.5546875" customWidth="1"/>
    <col min="4" max="4" width="12.6640625" bestFit="1" customWidth="1"/>
    <col min="5" max="5" width="11.6640625" bestFit="1" customWidth="1"/>
    <col min="6" max="6" width="12.6640625" bestFit="1" customWidth="1"/>
    <col min="7" max="14" width="11.6640625" bestFit="1" customWidth="1"/>
  </cols>
  <sheetData>
    <row r="1" spans="1:14" ht="46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s="12" customFormat="1" ht="26.4" customHeight="1" x14ac:dyDescent="0.25">
      <c r="A2" s="3">
        <v>780204</v>
      </c>
      <c r="B2" s="4" t="s">
        <v>14</v>
      </c>
      <c r="C2" s="5" t="s">
        <v>15</v>
      </c>
      <c r="D2" s="6">
        <v>71500</v>
      </c>
      <c r="E2" s="7">
        <v>0</v>
      </c>
      <c r="F2" s="7">
        <f>+D2+E2</f>
        <v>71500</v>
      </c>
      <c r="G2" s="8">
        <v>64350</v>
      </c>
      <c r="H2" s="8">
        <v>64350</v>
      </c>
      <c r="I2" s="8">
        <v>64350</v>
      </c>
      <c r="J2" s="9">
        <v>64350</v>
      </c>
      <c r="K2" s="10">
        <f>+F2-H2</f>
        <v>7150</v>
      </c>
      <c r="L2" s="10">
        <f>+F2-I2</f>
        <v>7150</v>
      </c>
      <c r="M2" s="9">
        <f>+F2-J2</f>
        <v>7150</v>
      </c>
      <c r="N2" s="11">
        <f>+I2/F2</f>
        <v>0.9</v>
      </c>
    </row>
    <row r="3" spans="1:14" s="12" customFormat="1" ht="26.4" customHeight="1" x14ac:dyDescent="0.25">
      <c r="A3" s="3">
        <v>730606</v>
      </c>
      <c r="B3" s="4" t="s">
        <v>14</v>
      </c>
      <c r="C3" s="5" t="s">
        <v>16</v>
      </c>
      <c r="D3" s="6">
        <v>7000</v>
      </c>
      <c r="E3" s="7">
        <v>0</v>
      </c>
      <c r="F3" s="7">
        <v>7000</v>
      </c>
      <c r="G3" s="8">
        <v>0</v>
      </c>
      <c r="H3" s="8">
        <v>0</v>
      </c>
      <c r="I3" s="8">
        <v>0</v>
      </c>
      <c r="J3" s="9">
        <v>0</v>
      </c>
      <c r="K3" s="10">
        <f t="shared" ref="K3:K66" si="0">+F3-H3</f>
        <v>7000</v>
      </c>
      <c r="L3" s="10">
        <f t="shared" ref="L3:L66" si="1">+F3-I3</f>
        <v>7000</v>
      </c>
      <c r="M3" s="9">
        <f t="shared" ref="M3:M66" si="2">+F3-J3</f>
        <v>7000</v>
      </c>
      <c r="N3" s="11">
        <f t="shared" ref="N3:N64" si="3">+I3/F3</f>
        <v>0</v>
      </c>
    </row>
    <row r="4" spans="1:14" s="12" customFormat="1" ht="26.4" customHeight="1" x14ac:dyDescent="0.25">
      <c r="A4" s="3">
        <v>710203</v>
      </c>
      <c r="B4" s="4" t="s">
        <v>14</v>
      </c>
      <c r="C4" s="5" t="s">
        <v>17</v>
      </c>
      <c r="D4" s="6">
        <v>1333</v>
      </c>
      <c r="E4" s="7">
        <v>0</v>
      </c>
      <c r="F4" s="7">
        <v>1333</v>
      </c>
      <c r="G4" s="8">
        <v>440.62</v>
      </c>
      <c r="H4" s="8">
        <v>440.62</v>
      </c>
      <c r="I4" s="8">
        <v>440.62</v>
      </c>
      <c r="J4" s="9">
        <v>440.62</v>
      </c>
      <c r="K4" s="10">
        <f t="shared" si="0"/>
        <v>892.38</v>
      </c>
      <c r="L4" s="10">
        <f t="shared" si="1"/>
        <v>892.38</v>
      </c>
      <c r="M4" s="9">
        <f t="shared" si="2"/>
        <v>892.38</v>
      </c>
      <c r="N4" s="11">
        <f t="shared" si="3"/>
        <v>0.33054763690922728</v>
      </c>
    </row>
    <row r="5" spans="1:14" s="12" customFormat="1" ht="26.4" customHeight="1" x14ac:dyDescent="0.25">
      <c r="A5" s="3">
        <v>710204</v>
      </c>
      <c r="B5" s="4" t="s">
        <v>14</v>
      </c>
      <c r="C5" s="5" t="s">
        <v>18</v>
      </c>
      <c r="D5" s="6">
        <v>450</v>
      </c>
      <c r="E5" s="7">
        <v>0</v>
      </c>
      <c r="F5" s="7">
        <v>450</v>
      </c>
      <c r="G5" s="8">
        <v>159.15</v>
      </c>
      <c r="H5" s="8">
        <v>159.15</v>
      </c>
      <c r="I5" s="8">
        <v>159.15</v>
      </c>
      <c r="J5" s="9">
        <v>159.15</v>
      </c>
      <c r="K5" s="10">
        <f t="shared" si="0"/>
        <v>290.85000000000002</v>
      </c>
      <c r="L5" s="10">
        <f t="shared" si="1"/>
        <v>290.85000000000002</v>
      </c>
      <c r="M5" s="9">
        <f t="shared" si="2"/>
        <v>290.85000000000002</v>
      </c>
      <c r="N5" s="11">
        <f t="shared" si="3"/>
        <v>0.35366666666666668</v>
      </c>
    </row>
    <row r="6" spans="1:14" s="12" customFormat="1" ht="26.4" customHeight="1" x14ac:dyDescent="0.25">
      <c r="A6" s="3">
        <v>710510</v>
      </c>
      <c r="B6" s="4" t="s">
        <v>14</v>
      </c>
      <c r="C6" s="5" t="s">
        <v>19</v>
      </c>
      <c r="D6" s="6">
        <v>15996</v>
      </c>
      <c r="E6" s="7">
        <v>0</v>
      </c>
      <c r="F6" s="7">
        <f t="shared" ref="F6:F16" si="4">+D6+E6</f>
        <v>15996</v>
      </c>
      <c r="G6" s="8">
        <v>6432.5</v>
      </c>
      <c r="H6" s="8">
        <v>6432.5</v>
      </c>
      <c r="I6" s="8">
        <v>6432.5</v>
      </c>
      <c r="J6" s="9">
        <v>6432.6</v>
      </c>
      <c r="K6" s="10">
        <f t="shared" si="0"/>
        <v>9563.5</v>
      </c>
      <c r="L6" s="10">
        <f t="shared" si="1"/>
        <v>9563.5</v>
      </c>
      <c r="M6" s="9">
        <f t="shared" si="2"/>
        <v>9563.4</v>
      </c>
      <c r="N6" s="11">
        <f t="shared" si="3"/>
        <v>0.40213178294573643</v>
      </c>
    </row>
    <row r="7" spans="1:14" s="12" customFormat="1" ht="26.4" customHeight="1" x14ac:dyDescent="0.25">
      <c r="A7" s="3">
        <v>710601</v>
      </c>
      <c r="B7" s="4" t="s">
        <v>14</v>
      </c>
      <c r="C7" s="5" t="s">
        <v>20</v>
      </c>
      <c r="D7" s="6">
        <v>1863.53</v>
      </c>
      <c r="E7" s="7">
        <v>0</v>
      </c>
      <c r="F7" s="7">
        <v>1863.53</v>
      </c>
      <c r="G7" s="8">
        <v>693.66</v>
      </c>
      <c r="H7" s="8">
        <v>693.66</v>
      </c>
      <c r="I7" s="8">
        <v>693.66</v>
      </c>
      <c r="J7" s="8">
        <v>693.66</v>
      </c>
      <c r="K7" s="10">
        <f t="shared" si="0"/>
        <v>1169.8699999999999</v>
      </c>
      <c r="L7" s="10">
        <f t="shared" si="1"/>
        <v>1169.8699999999999</v>
      </c>
      <c r="M7" s="9">
        <f t="shared" si="2"/>
        <v>1169.8699999999999</v>
      </c>
      <c r="N7" s="11">
        <f t="shared" si="3"/>
        <v>0.37222904917012334</v>
      </c>
    </row>
    <row r="8" spans="1:14" s="12" customFormat="1" ht="26.4" customHeight="1" x14ac:dyDescent="0.25">
      <c r="A8" s="3">
        <v>710602</v>
      </c>
      <c r="B8" s="4" t="s">
        <v>14</v>
      </c>
      <c r="C8" s="5" t="s">
        <v>21</v>
      </c>
      <c r="D8" s="6">
        <v>1332.47</v>
      </c>
      <c r="E8" s="7">
        <v>0</v>
      </c>
      <c r="F8" s="7">
        <v>1332.47</v>
      </c>
      <c r="G8" s="8">
        <v>333.12</v>
      </c>
      <c r="H8" s="8">
        <v>333.12</v>
      </c>
      <c r="I8" s="8">
        <v>333.12</v>
      </c>
      <c r="J8" s="8">
        <v>333.12</v>
      </c>
      <c r="K8" s="10">
        <f t="shared" si="0"/>
        <v>999.35</v>
      </c>
      <c r="L8" s="10">
        <f t="shared" si="1"/>
        <v>999.35</v>
      </c>
      <c r="M8" s="9">
        <f t="shared" si="2"/>
        <v>999.35</v>
      </c>
      <c r="N8" s="11">
        <f t="shared" si="3"/>
        <v>0.25000187621484909</v>
      </c>
    </row>
    <row r="9" spans="1:14" s="12" customFormat="1" ht="26.4" customHeight="1" x14ac:dyDescent="0.25">
      <c r="A9" s="3">
        <v>730205</v>
      </c>
      <c r="B9" s="4" t="s">
        <v>14</v>
      </c>
      <c r="C9" s="5" t="s">
        <v>22</v>
      </c>
      <c r="D9" s="6">
        <v>5500</v>
      </c>
      <c r="E9" s="7">
        <v>-1800</v>
      </c>
      <c r="F9" s="7">
        <f t="shared" ref="F9" si="5">+D9+E9</f>
        <v>3700</v>
      </c>
      <c r="G9" s="8">
        <v>3700</v>
      </c>
      <c r="H9" s="8">
        <v>3700</v>
      </c>
      <c r="I9" s="8">
        <v>3700</v>
      </c>
      <c r="J9" s="9">
        <v>3700</v>
      </c>
      <c r="K9" s="10">
        <f t="shared" si="0"/>
        <v>0</v>
      </c>
      <c r="L9" s="10">
        <f t="shared" si="1"/>
        <v>0</v>
      </c>
      <c r="M9" s="9">
        <f t="shared" si="2"/>
        <v>0</v>
      </c>
      <c r="N9" s="11">
        <f t="shared" si="3"/>
        <v>1</v>
      </c>
    </row>
    <row r="10" spans="1:14" s="12" customFormat="1" ht="26.4" customHeight="1" x14ac:dyDescent="0.25">
      <c r="A10" s="3">
        <v>730302</v>
      </c>
      <c r="B10" s="4" t="s">
        <v>14</v>
      </c>
      <c r="C10" s="5" t="s">
        <v>23</v>
      </c>
      <c r="D10" s="6">
        <v>4000</v>
      </c>
      <c r="E10" s="7">
        <v>211</v>
      </c>
      <c r="F10" s="7">
        <f t="shared" si="4"/>
        <v>4211</v>
      </c>
      <c r="G10" s="8">
        <v>4210.82</v>
      </c>
      <c r="H10" s="8">
        <v>4210.82</v>
      </c>
      <c r="I10" s="8">
        <v>4210.82</v>
      </c>
      <c r="J10" s="9">
        <v>4210.82</v>
      </c>
      <c r="K10" s="10">
        <f t="shared" si="0"/>
        <v>0.18000000000029104</v>
      </c>
      <c r="L10" s="10">
        <f t="shared" si="1"/>
        <v>0.18000000000029104</v>
      </c>
      <c r="M10" s="9">
        <f t="shared" si="2"/>
        <v>0.18000000000029104</v>
      </c>
      <c r="N10" s="11">
        <f t="shared" si="3"/>
        <v>0.99995725480883391</v>
      </c>
    </row>
    <row r="11" spans="1:14" s="12" customFormat="1" ht="26.4" customHeight="1" x14ac:dyDescent="0.25">
      <c r="A11" s="3">
        <v>730304</v>
      </c>
      <c r="B11" s="4" t="s">
        <v>14</v>
      </c>
      <c r="C11" s="5" t="s">
        <v>24</v>
      </c>
      <c r="D11" s="6">
        <v>1000</v>
      </c>
      <c r="E11" s="7">
        <v>1589</v>
      </c>
      <c r="F11" s="7">
        <f t="shared" si="4"/>
        <v>2589</v>
      </c>
      <c r="G11" s="8">
        <v>2396.25</v>
      </c>
      <c r="H11" s="8">
        <v>2396.25</v>
      </c>
      <c r="I11" s="8">
        <v>2396.25</v>
      </c>
      <c r="J11" s="9">
        <v>2396.25</v>
      </c>
      <c r="K11" s="10">
        <f t="shared" si="0"/>
        <v>192.75</v>
      </c>
      <c r="L11" s="10">
        <f t="shared" si="1"/>
        <v>192.75</v>
      </c>
      <c r="M11" s="9">
        <f t="shared" si="2"/>
        <v>192.75</v>
      </c>
      <c r="N11" s="11">
        <f t="shared" si="3"/>
        <v>0.92555040556199308</v>
      </c>
    </row>
    <row r="12" spans="1:14" s="12" customFormat="1" ht="26.4" customHeight="1" x14ac:dyDescent="0.25">
      <c r="A12" s="3">
        <v>710203</v>
      </c>
      <c r="B12" s="4" t="s">
        <v>14</v>
      </c>
      <c r="C12" s="5" t="s">
        <v>17</v>
      </c>
      <c r="D12" s="6">
        <v>1100</v>
      </c>
      <c r="E12" s="7">
        <v>0</v>
      </c>
      <c r="F12" s="7">
        <f t="shared" si="4"/>
        <v>1100</v>
      </c>
      <c r="G12" s="8">
        <v>1100</v>
      </c>
      <c r="H12" s="8">
        <v>1100</v>
      </c>
      <c r="I12" s="8">
        <v>1100</v>
      </c>
      <c r="J12" s="9">
        <v>1100</v>
      </c>
      <c r="K12" s="10">
        <f t="shared" si="0"/>
        <v>0</v>
      </c>
      <c r="L12" s="10">
        <f t="shared" si="1"/>
        <v>0</v>
      </c>
      <c r="M12" s="9">
        <f t="shared" si="2"/>
        <v>0</v>
      </c>
      <c r="N12" s="11">
        <f t="shared" si="3"/>
        <v>1</v>
      </c>
    </row>
    <row r="13" spans="1:14" s="12" customFormat="1" ht="26.4" customHeight="1" x14ac:dyDescent="0.25">
      <c r="A13" s="3">
        <v>710204</v>
      </c>
      <c r="B13" s="4" t="s">
        <v>14</v>
      </c>
      <c r="C13" s="5" t="s">
        <v>18</v>
      </c>
      <c r="D13" s="6">
        <v>413</v>
      </c>
      <c r="E13" s="7">
        <v>0</v>
      </c>
      <c r="F13" s="7">
        <f t="shared" si="4"/>
        <v>413</v>
      </c>
      <c r="G13" s="8">
        <v>412.99</v>
      </c>
      <c r="H13" s="8">
        <v>412.99</v>
      </c>
      <c r="I13" s="8">
        <v>412.99</v>
      </c>
      <c r="J13" s="8">
        <v>412.99</v>
      </c>
      <c r="K13" s="10">
        <f t="shared" si="0"/>
        <v>9.9999999999909051E-3</v>
      </c>
      <c r="L13" s="10">
        <f t="shared" si="1"/>
        <v>9.9999999999909051E-3</v>
      </c>
      <c r="M13" s="9">
        <f t="shared" si="2"/>
        <v>9.9999999999909051E-3</v>
      </c>
      <c r="N13" s="11">
        <f t="shared" si="3"/>
        <v>0.99997578692493949</v>
      </c>
    </row>
    <row r="14" spans="1:14" s="12" customFormat="1" ht="26.4" customHeight="1" x14ac:dyDescent="0.25">
      <c r="A14" s="3">
        <v>710510</v>
      </c>
      <c r="B14" s="4" t="s">
        <v>14</v>
      </c>
      <c r="C14" s="5" t="s">
        <v>25</v>
      </c>
      <c r="D14" s="6">
        <v>13200</v>
      </c>
      <c r="E14" s="7">
        <v>0</v>
      </c>
      <c r="F14" s="7">
        <f t="shared" si="4"/>
        <v>13200</v>
      </c>
      <c r="G14" s="8">
        <v>13200</v>
      </c>
      <c r="H14" s="8">
        <v>13200</v>
      </c>
      <c r="I14" s="8">
        <v>13200</v>
      </c>
      <c r="J14" s="9">
        <v>13200</v>
      </c>
      <c r="K14" s="10">
        <f t="shared" si="0"/>
        <v>0</v>
      </c>
      <c r="L14" s="10">
        <f t="shared" si="1"/>
        <v>0</v>
      </c>
      <c r="M14" s="9">
        <f t="shared" si="2"/>
        <v>0</v>
      </c>
      <c r="N14" s="11">
        <f t="shared" si="3"/>
        <v>1</v>
      </c>
    </row>
    <row r="15" spans="1:14" s="12" customFormat="1" ht="26.4" customHeight="1" x14ac:dyDescent="0.25">
      <c r="A15" s="3">
        <v>710601</v>
      </c>
      <c r="B15" s="4" t="s">
        <v>14</v>
      </c>
      <c r="C15" s="5" t="s">
        <v>20</v>
      </c>
      <c r="D15" s="6">
        <v>1537.8</v>
      </c>
      <c r="E15" s="7">
        <v>0</v>
      </c>
      <c r="F15" s="7">
        <f t="shared" si="4"/>
        <v>1537.8</v>
      </c>
      <c r="G15" s="8">
        <v>1677.6</v>
      </c>
      <c r="H15" s="8">
        <v>1677.6</v>
      </c>
      <c r="I15" s="8">
        <v>1677.6</v>
      </c>
      <c r="J15" s="8">
        <v>1677.6</v>
      </c>
      <c r="K15" s="10">
        <f t="shared" si="0"/>
        <v>-139.79999999999995</v>
      </c>
      <c r="L15" s="10">
        <f t="shared" si="1"/>
        <v>-139.79999999999995</v>
      </c>
      <c r="M15" s="9">
        <f t="shared" si="2"/>
        <v>-139.79999999999995</v>
      </c>
      <c r="N15" s="11">
        <f t="shared" si="3"/>
        <v>1.0909090909090908</v>
      </c>
    </row>
    <row r="16" spans="1:14" s="12" customFormat="1" ht="26.4" customHeight="1" x14ac:dyDescent="0.25">
      <c r="A16" s="3">
        <v>710602</v>
      </c>
      <c r="B16" s="4" t="s">
        <v>14</v>
      </c>
      <c r="C16" s="5" t="s">
        <v>21</v>
      </c>
      <c r="D16" s="6">
        <v>1099.56</v>
      </c>
      <c r="E16" s="7">
        <v>0</v>
      </c>
      <c r="F16" s="7">
        <f t="shared" si="4"/>
        <v>1099.56</v>
      </c>
      <c r="G16" s="8">
        <v>1099.56</v>
      </c>
      <c r="H16" s="8">
        <v>1099.56</v>
      </c>
      <c r="I16" s="8">
        <v>1099.56</v>
      </c>
      <c r="J16" s="9">
        <v>1099.56</v>
      </c>
      <c r="K16" s="10">
        <f t="shared" si="0"/>
        <v>0</v>
      </c>
      <c r="L16" s="10">
        <f t="shared" si="1"/>
        <v>0</v>
      </c>
      <c r="M16" s="9">
        <f t="shared" si="2"/>
        <v>0</v>
      </c>
      <c r="N16" s="11">
        <f t="shared" si="3"/>
        <v>1</v>
      </c>
    </row>
    <row r="17" spans="1:14" s="12" customFormat="1" ht="26.4" customHeight="1" x14ac:dyDescent="0.25">
      <c r="A17" s="13">
        <v>730601</v>
      </c>
      <c r="B17" s="14" t="s">
        <v>26</v>
      </c>
      <c r="C17" s="5" t="s">
        <v>27</v>
      </c>
      <c r="D17" s="6">
        <v>1188.02</v>
      </c>
      <c r="E17" s="7">
        <v>-1188.02</v>
      </c>
      <c r="F17" s="7">
        <f>+D17+E17</f>
        <v>0</v>
      </c>
      <c r="G17" s="8">
        <v>0</v>
      </c>
      <c r="H17" s="8">
        <v>0</v>
      </c>
      <c r="I17" s="8">
        <v>0</v>
      </c>
      <c r="J17" s="9">
        <v>0</v>
      </c>
      <c r="K17" s="10">
        <f t="shared" si="0"/>
        <v>0</v>
      </c>
      <c r="L17" s="10">
        <f t="shared" si="1"/>
        <v>0</v>
      </c>
      <c r="M17" s="9">
        <f t="shared" si="2"/>
        <v>0</v>
      </c>
      <c r="N17" s="11">
        <v>0</v>
      </c>
    </row>
    <row r="18" spans="1:14" s="12" customFormat="1" ht="26.4" customHeight="1" x14ac:dyDescent="0.25">
      <c r="A18" s="13">
        <v>730505</v>
      </c>
      <c r="B18" s="14" t="s">
        <v>26</v>
      </c>
      <c r="C18" s="5" t="s">
        <v>28</v>
      </c>
      <c r="D18" s="6">
        <v>8749.18</v>
      </c>
      <c r="E18" s="7">
        <v>-8749.18</v>
      </c>
      <c r="F18" s="7">
        <f t="shared" ref="F18:F30" si="6">+D18+E18</f>
        <v>0</v>
      </c>
      <c r="G18" s="8">
        <v>0</v>
      </c>
      <c r="H18" s="8">
        <v>0</v>
      </c>
      <c r="I18" s="8">
        <v>0</v>
      </c>
      <c r="J18" s="9">
        <v>0</v>
      </c>
      <c r="K18" s="10">
        <f t="shared" si="0"/>
        <v>0</v>
      </c>
      <c r="L18" s="10">
        <f t="shared" si="1"/>
        <v>0</v>
      </c>
      <c r="M18" s="9">
        <f t="shared" si="2"/>
        <v>0</v>
      </c>
      <c r="N18" s="11">
        <v>0</v>
      </c>
    </row>
    <row r="19" spans="1:14" s="12" customFormat="1" ht="26.4" customHeight="1" x14ac:dyDescent="0.25">
      <c r="A19" s="13">
        <v>730404</v>
      </c>
      <c r="B19" s="14" t="s">
        <v>26</v>
      </c>
      <c r="C19" s="5" t="s">
        <v>29</v>
      </c>
      <c r="D19" s="6">
        <v>417.76</v>
      </c>
      <c r="E19" s="7">
        <v>-417.76</v>
      </c>
      <c r="F19" s="7">
        <f t="shared" si="6"/>
        <v>0</v>
      </c>
      <c r="G19" s="8">
        <v>0</v>
      </c>
      <c r="H19" s="8">
        <v>0</v>
      </c>
      <c r="I19" s="8">
        <v>0</v>
      </c>
      <c r="J19" s="9">
        <v>0</v>
      </c>
      <c r="K19" s="10">
        <f t="shared" si="0"/>
        <v>0</v>
      </c>
      <c r="L19" s="10">
        <f t="shared" si="1"/>
        <v>0</v>
      </c>
      <c r="M19" s="9">
        <f t="shared" si="2"/>
        <v>0</v>
      </c>
      <c r="N19" s="11">
        <v>0</v>
      </c>
    </row>
    <row r="20" spans="1:14" s="12" customFormat="1" ht="26.4" customHeight="1" x14ac:dyDescent="0.25">
      <c r="A20" s="13">
        <v>840104</v>
      </c>
      <c r="B20" s="14" t="s">
        <v>26</v>
      </c>
      <c r="C20" s="5" t="s">
        <v>30</v>
      </c>
      <c r="D20" s="6">
        <v>35999.040000000001</v>
      </c>
      <c r="E20" s="7">
        <v>-35999.040000000001</v>
      </c>
      <c r="F20" s="7">
        <f t="shared" si="6"/>
        <v>0</v>
      </c>
      <c r="G20" s="8">
        <v>0</v>
      </c>
      <c r="H20" s="8">
        <v>0</v>
      </c>
      <c r="I20" s="8">
        <v>0</v>
      </c>
      <c r="J20" s="9">
        <v>0</v>
      </c>
      <c r="K20" s="10">
        <f t="shared" si="0"/>
        <v>0</v>
      </c>
      <c r="L20" s="10">
        <f t="shared" si="1"/>
        <v>0</v>
      </c>
      <c r="M20" s="9">
        <f t="shared" si="2"/>
        <v>0</v>
      </c>
      <c r="N20" s="11">
        <v>0</v>
      </c>
    </row>
    <row r="21" spans="1:14" s="12" customFormat="1" ht="26.4" customHeight="1" x14ac:dyDescent="0.25">
      <c r="A21" s="13">
        <v>710502</v>
      </c>
      <c r="B21" s="14" t="s">
        <v>26</v>
      </c>
      <c r="C21" s="5" t="s">
        <v>31</v>
      </c>
      <c r="D21" s="6">
        <v>2700</v>
      </c>
      <c r="E21" s="7">
        <v>-1800</v>
      </c>
      <c r="F21" s="7">
        <f t="shared" si="6"/>
        <v>900</v>
      </c>
      <c r="G21" s="8">
        <v>900</v>
      </c>
      <c r="H21" s="8">
        <v>900</v>
      </c>
      <c r="I21" s="8">
        <v>900</v>
      </c>
      <c r="J21" s="9">
        <v>900</v>
      </c>
      <c r="K21" s="10">
        <f t="shared" si="0"/>
        <v>0</v>
      </c>
      <c r="L21" s="10">
        <f t="shared" si="1"/>
        <v>0</v>
      </c>
      <c r="M21" s="9">
        <f t="shared" si="2"/>
        <v>0</v>
      </c>
      <c r="N21" s="11">
        <f t="shared" si="3"/>
        <v>1</v>
      </c>
    </row>
    <row r="22" spans="1:14" s="12" customFormat="1" ht="26.4" customHeight="1" x14ac:dyDescent="0.25">
      <c r="A22" s="13">
        <v>710601</v>
      </c>
      <c r="B22" s="14" t="s">
        <v>26</v>
      </c>
      <c r="C22" s="5" t="s">
        <v>20</v>
      </c>
      <c r="D22" s="6">
        <v>1346</v>
      </c>
      <c r="E22" s="7">
        <v>-870.8</v>
      </c>
      <c r="F22" s="7">
        <f t="shared" si="6"/>
        <v>475.20000000000005</v>
      </c>
      <c r="G22" s="8">
        <v>475.2</v>
      </c>
      <c r="H22" s="8">
        <v>475.2</v>
      </c>
      <c r="I22" s="8">
        <v>475.2</v>
      </c>
      <c r="J22" s="8">
        <v>475.2</v>
      </c>
      <c r="K22" s="10">
        <f t="shared" si="0"/>
        <v>0</v>
      </c>
      <c r="L22" s="10">
        <f t="shared" si="1"/>
        <v>0</v>
      </c>
      <c r="M22" s="9">
        <f t="shared" si="2"/>
        <v>0</v>
      </c>
      <c r="N22" s="11">
        <f t="shared" si="3"/>
        <v>0.99999999999999989</v>
      </c>
    </row>
    <row r="23" spans="1:14" s="12" customFormat="1" ht="26.4" customHeight="1" x14ac:dyDescent="0.25">
      <c r="A23" s="13">
        <v>730402</v>
      </c>
      <c r="B23" s="14" t="s">
        <v>26</v>
      </c>
      <c r="C23" s="5" t="s">
        <v>32</v>
      </c>
      <c r="D23" s="6">
        <v>0</v>
      </c>
      <c r="E23" s="7">
        <v>49024.800000000003</v>
      </c>
      <c r="F23" s="7">
        <f t="shared" si="6"/>
        <v>49024.800000000003</v>
      </c>
      <c r="G23" s="8">
        <v>0</v>
      </c>
      <c r="H23" s="8">
        <v>0</v>
      </c>
      <c r="I23" s="8">
        <v>0</v>
      </c>
      <c r="J23" s="9">
        <v>0</v>
      </c>
      <c r="K23" s="10">
        <f t="shared" si="0"/>
        <v>49024.800000000003</v>
      </c>
      <c r="L23" s="10">
        <f t="shared" si="1"/>
        <v>49024.800000000003</v>
      </c>
      <c r="M23" s="9">
        <f t="shared" si="2"/>
        <v>49024.800000000003</v>
      </c>
      <c r="N23" s="11">
        <f t="shared" si="3"/>
        <v>0</v>
      </c>
    </row>
    <row r="24" spans="1:14" s="12" customFormat="1" ht="26.4" customHeight="1" x14ac:dyDescent="0.25">
      <c r="A24" s="3">
        <v>730606</v>
      </c>
      <c r="B24" s="14" t="s">
        <v>33</v>
      </c>
      <c r="C24" s="5" t="s">
        <v>16</v>
      </c>
      <c r="D24" s="6">
        <v>19600</v>
      </c>
      <c r="E24" s="7">
        <v>20372</v>
      </c>
      <c r="F24" s="7">
        <f t="shared" si="6"/>
        <v>39972</v>
      </c>
      <c r="G24" s="8">
        <v>29530</v>
      </c>
      <c r="H24" s="8">
        <v>29530</v>
      </c>
      <c r="I24" s="8">
        <v>29530</v>
      </c>
      <c r="J24" s="15">
        <v>29530</v>
      </c>
      <c r="K24" s="10">
        <f t="shared" si="0"/>
        <v>10442</v>
      </c>
      <c r="L24" s="10">
        <f t="shared" si="1"/>
        <v>10442</v>
      </c>
      <c r="M24" s="9">
        <f t="shared" si="2"/>
        <v>10442</v>
      </c>
      <c r="N24" s="11">
        <f t="shared" si="3"/>
        <v>0.73876713699589713</v>
      </c>
    </row>
    <row r="25" spans="1:14" s="12" customFormat="1" ht="26.4" customHeight="1" x14ac:dyDescent="0.25">
      <c r="A25" s="3">
        <v>840107</v>
      </c>
      <c r="B25" s="14" t="s">
        <v>33</v>
      </c>
      <c r="C25" s="5" t="s">
        <v>34</v>
      </c>
      <c r="D25" s="6">
        <v>12980</v>
      </c>
      <c r="E25" s="7">
        <v>-12980</v>
      </c>
      <c r="F25" s="7">
        <f t="shared" si="6"/>
        <v>0</v>
      </c>
      <c r="G25" s="8">
        <v>0</v>
      </c>
      <c r="H25" s="8">
        <v>0</v>
      </c>
      <c r="I25" s="8">
        <v>0</v>
      </c>
      <c r="J25" s="15">
        <v>0</v>
      </c>
      <c r="K25" s="10">
        <f t="shared" si="0"/>
        <v>0</v>
      </c>
      <c r="L25" s="10">
        <f t="shared" si="1"/>
        <v>0</v>
      </c>
      <c r="M25" s="9">
        <f t="shared" si="2"/>
        <v>0</v>
      </c>
      <c r="N25" s="11">
        <v>0</v>
      </c>
    </row>
    <row r="26" spans="1:14" s="12" customFormat="1" ht="26.4" customHeight="1" x14ac:dyDescent="0.25">
      <c r="A26" s="3">
        <v>840104</v>
      </c>
      <c r="B26" s="14" t="s">
        <v>33</v>
      </c>
      <c r="C26" s="5" t="s">
        <v>30</v>
      </c>
      <c r="D26" s="6">
        <v>7392</v>
      </c>
      <c r="E26" s="7">
        <v>-7392</v>
      </c>
      <c r="F26" s="7">
        <f t="shared" si="6"/>
        <v>0</v>
      </c>
      <c r="G26" s="8">
        <v>0</v>
      </c>
      <c r="H26" s="8">
        <v>0</v>
      </c>
      <c r="I26" s="8">
        <v>0</v>
      </c>
      <c r="J26" s="15">
        <v>0</v>
      </c>
      <c r="K26" s="10">
        <f t="shared" si="0"/>
        <v>0</v>
      </c>
      <c r="L26" s="10">
        <f t="shared" si="1"/>
        <v>0</v>
      </c>
      <c r="M26" s="9">
        <f t="shared" si="2"/>
        <v>0</v>
      </c>
      <c r="N26" s="11">
        <v>0</v>
      </c>
    </row>
    <row r="27" spans="1:14" s="12" customFormat="1" ht="43.8" customHeight="1" x14ac:dyDescent="0.25">
      <c r="A27" s="3">
        <v>730236</v>
      </c>
      <c r="B27" s="14" t="s">
        <v>35</v>
      </c>
      <c r="C27" s="5" t="s">
        <v>36</v>
      </c>
      <c r="D27" s="6">
        <v>34100</v>
      </c>
      <c r="E27" s="7">
        <v>-9200</v>
      </c>
      <c r="F27" s="7">
        <f t="shared" si="6"/>
        <v>24900</v>
      </c>
      <c r="G27" s="8">
        <v>24900</v>
      </c>
      <c r="H27" s="8">
        <v>24900</v>
      </c>
      <c r="I27" s="8">
        <v>24900</v>
      </c>
      <c r="J27" s="16">
        <v>24900</v>
      </c>
      <c r="K27" s="10">
        <f t="shared" si="0"/>
        <v>0</v>
      </c>
      <c r="L27" s="10">
        <f t="shared" si="1"/>
        <v>0</v>
      </c>
      <c r="M27" s="9">
        <f t="shared" si="2"/>
        <v>0</v>
      </c>
      <c r="N27" s="11">
        <f t="shared" si="3"/>
        <v>1</v>
      </c>
    </row>
    <row r="28" spans="1:14" s="12" customFormat="1" ht="48" customHeight="1" x14ac:dyDescent="0.25">
      <c r="A28" s="3">
        <v>730222</v>
      </c>
      <c r="B28" s="14" t="s">
        <v>35</v>
      </c>
      <c r="C28" s="5" t="s">
        <v>37</v>
      </c>
      <c r="D28" s="6">
        <v>0</v>
      </c>
      <c r="E28" s="7">
        <v>3200</v>
      </c>
      <c r="F28" s="7">
        <f t="shared" si="6"/>
        <v>3200</v>
      </c>
      <c r="G28" s="8">
        <v>0</v>
      </c>
      <c r="H28" s="8">
        <v>0</v>
      </c>
      <c r="I28" s="8">
        <v>0</v>
      </c>
      <c r="J28" s="16">
        <v>0</v>
      </c>
      <c r="K28" s="10">
        <f t="shared" si="0"/>
        <v>3200</v>
      </c>
      <c r="L28" s="10">
        <f t="shared" si="1"/>
        <v>3200</v>
      </c>
      <c r="M28" s="9">
        <f t="shared" si="2"/>
        <v>3200</v>
      </c>
      <c r="N28" s="11">
        <f t="shared" si="3"/>
        <v>0</v>
      </c>
    </row>
    <row r="29" spans="1:14" s="12" customFormat="1" ht="42" customHeight="1" x14ac:dyDescent="0.25">
      <c r="A29" s="3">
        <v>730812</v>
      </c>
      <c r="B29" s="14" t="s">
        <v>35</v>
      </c>
      <c r="C29" s="5" t="s">
        <v>38</v>
      </c>
      <c r="D29" s="6">
        <v>5900</v>
      </c>
      <c r="E29" s="7">
        <v>0</v>
      </c>
      <c r="F29" s="7">
        <f t="shared" si="6"/>
        <v>5900</v>
      </c>
      <c r="G29" s="8">
        <v>0</v>
      </c>
      <c r="H29" s="8">
        <v>0</v>
      </c>
      <c r="I29" s="8">
        <v>0</v>
      </c>
      <c r="J29" s="16">
        <v>0</v>
      </c>
      <c r="K29" s="10">
        <f t="shared" si="0"/>
        <v>5900</v>
      </c>
      <c r="L29" s="10">
        <f t="shared" si="1"/>
        <v>5900</v>
      </c>
      <c r="M29" s="9">
        <f t="shared" si="2"/>
        <v>5900</v>
      </c>
      <c r="N29" s="11">
        <f t="shared" si="3"/>
        <v>0</v>
      </c>
    </row>
    <row r="30" spans="1:14" s="12" customFormat="1" ht="42" customHeight="1" x14ac:dyDescent="0.25">
      <c r="A30" s="3">
        <v>840104</v>
      </c>
      <c r="B30" s="14" t="s">
        <v>35</v>
      </c>
      <c r="C30" s="5" t="s">
        <v>39</v>
      </c>
      <c r="D30" s="6">
        <v>0</v>
      </c>
      <c r="E30" s="7">
        <v>6000</v>
      </c>
      <c r="F30" s="7">
        <f t="shared" si="6"/>
        <v>6000</v>
      </c>
      <c r="G30" s="8">
        <v>0</v>
      </c>
      <c r="H30" s="8">
        <v>0</v>
      </c>
      <c r="I30" s="8">
        <v>0</v>
      </c>
      <c r="J30" s="16">
        <v>0</v>
      </c>
      <c r="K30" s="10">
        <f t="shared" si="0"/>
        <v>6000</v>
      </c>
      <c r="L30" s="10">
        <f t="shared" si="1"/>
        <v>6000</v>
      </c>
      <c r="M30" s="9">
        <f t="shared" si="2"/>
        <v>6000</v>
      </c>
      <c r="N30" s="11">
        <f t="shared" si="3"/>
        <v>0</v>
      </c>
    </row>
    <row r="31" spans="1:14" s="12" customFormat="1" ht="26.4" customHeight="1" x14ac:dyDescent="0.25">
      <c r="A31" s="3">
        <v>780204</v>
      </c>
      <c r="B31" s="14" t="s">
        <v>40</v>
      </c>
      <c r="C31" s="5" t="s">
        <v>15</v>
      </c>
      <c r="D31" s="6">
        <v>60000</v>
      </c>
      <c r="E31" s="7">
        <v>-60000</v>
      </c>
      <c r="F31" s="7">
        <f>+D31+E31</f>
        <v>0</v>
      </c>
      <c r="G31" s="8">
        <v>0</v>
      </c>
      <c r="H31" s="8">
        <v>0</v>
      </c>
      <c r="I31" s="8">
        <v>0</v>
      </c>
      <c r="J31" s="9">
        <v>0</v>
      </c>
      <c r="K31" s="10">
        <f t="shared" si="0"/>
        <v>0</v>
      </c>
      <c r="L31" s="10">
        <f t="shared" si="1"/>
        <v>0</v>
      </c>
      <c r="M31" s="9">
        <f t="shared" si="2"/>
        <v>0</v>
      </c>
      <c r="N31" s="11">
        <v>0</v>
      </c>
    </row>
    <row r="32" spans="1:14" s="12" customFormat="1" ht="34.799999999999997" customHeight="1" x14ac:dyDescent="0.25">
      <c r="A32" s="3">
        <v>730704</v>
      </c>
      <c r="B32" s="14" t="s">
        <v>40</v>
      </c>
      <c r="C32" s="5" t="s">
        <v>41</v>
      </c>
      <c r="D32" s="6">
        <v>0</v>
      </c>
      <c r="E32" s="7">
        <v>1500</v>
      </c>
      <c r="F32" s="7">
        <f>+D32+E32</f>
        <v>1500</v>
      </c>
      <c r="G32" s="8">
        <v>0</v>
      </c>
      <c r="H32" s="8">
        <v>0</v>
      </c>
      <c r="I32" s="8">
        <v>0</v>
      </c>
      <c r="J32" s="9">
        <v>0</v>
      </c>
      <c r="K32" s="10">
        <f t="shared" si="0"/>
        <v>1500</v>
      </c>
      <c r="L32" s="10">
        <f t="shared" si="1"/>
        <v>1500</v>
      </c>
      <c r="M32" s="9">
        <f t="shared" si="2"/>
        <v>1500</v>
      </c>
      <c r="N32" s="11">
        <f t="shared" si="3"/>
        <v>0</v>
      </c>
    </row>
    <row r="33" spans="1:14" s="12" customFormat="1" ht="26.4" customHeight="1" x14ac:dyDescent="0.25">
      <c r="A33" s="3">
        <v>810107</v>
      </c>
      <c r="B33" s="14" t="s">
        <v>40</v>
      </c>
      <c r="C33" s="5" t="s">
        <v>42</v>
      </c>
      <c r="D33" s="6">
        <v>0</v>
      </c>
      <c r="E33" s="7">
        <v>48500</v>
      </c>
      <c r="F33" s="7">
        <f>+D33+E33</f>
        <v>48500</v>
      </c>
      <c r="G33" s="8">
        <v>0</v>
      </c>
      <c r="H33" s="8">
        <v>0</v>
      </c>
      <c r="I33" s="8">
        <v>0</v>
      </c>
      <c r="J33" s="9">
        <v>0</v>
      </c>
      <c r="K33" s="10">
        <f t="shared" si="0"/>
        <v>48500</v>
      </c>
      <c r="L33" s="10">
        <f t="shared" si="1"/>
        <v>48500</v>
      </c>
      <c r="M33" s="9">
        <f t="shared" si="2"/>
        <v>48500</v>
      </c>
      <c r="N33" s="11">
        <f t="shared" si="3"/>
        <v>0</v>
      </c>
    </row>
    <row r="34" spans="1:14" s="12" customFormat="1" ht="26.4" customHeight="1" x14ac:dyDescent="0.25">
      <c r="A34" s="3">
        <v>730802</v>
      </c>
      <c r="B34" s="14" t="s">
        <v>40</v>
      </c>
      <c r="C34" s="5" t="s">
        <v>43</v>
      </c>
      <c r="D34" s="6">
        <v>0</v>
      </c>
      <c r="E34" s="7">
        <v>10000</v>
      </c>
      <c r="F34" s="7">
        <f>+D34+E34</f>
        <v>10000</v>
      </c>
      <c r="G34" s="8">
        <v>0</v>
      </c>
      <c r="H34" s="8">
        <v>0</v>
      </c>
      <c r="I34" s="8">
        <v>0</v>
      </c>
      <c r="J34" s="9">
        <v>0</v>
      </c>
      <c r="K34" s="10">
        <f t="shared" si="0"/>
        <v>10000</v>
      </c>
      <c r="L34" s="10">
        <f t="shared" si="1"/>
        <v>10000</v>
      </c>
      <c r="M34" s="9">
        <f t="shared" si="2"/>
        <v>10000</v>
      </c>
      <c r="N34" s="11">
        <f t="shared" si="3"/>
        <v>0</v>
      </c>
    </row>
    <row r="35" spans="1:14" s="12" customFormat="1" ht="26.4" customHeight="1" x14ac:dyDescent="0.25">
      <c r="A35" s="3">
        <v>730207</v>
      </c>
      <c r="B35" s="14" t="s">
        <v>44</v>
      </c>
      <c r="C35" s="5" t="s">
        <v>45</v>
      </c>
      <c r="D35" s="6">
        <v>12500</v>
      </c>
      <c r="E35" s="7">
        <v>-12500</v>
      </c>
      <c r="F35" s="7">
        <f>+D35+E35</f>
        <v>0</v>
      </c>
      <c r="G35" s="8">
        <v>0</v>
      </c>
      <c r="H35" s="8">
        <v>0</v>
      </c>
      <c r="I35" s="8">
        <v>0</v>
      </c>
      <c r="J35" s="9">
        <v>0</v>
      </c>
      <c r="K35" s="10">
        <f t="shared" si="0"/>
        <v>0</v>
      </c>
      <c r="L35" s="10">
        <f t="shared" si="1"/>
        <v>0</v>
      </c>
      <c r="M35" s="9">
        <f t="shared" si="2"/>
        <v>0</v>
      </c>
      <c r="N35" s="11">
        <v>0</v>
      </c>
    </row>
    <row r="36" spans="1:14" s="12" customFormat="1" ht="26.4" customHeight="1" x14ac:dyDescent="0.25">
      <c r="A36" s="3">
        <v>730243</v>
      </c>
      <c r="B36" s="14" t="s">
        <v>44</v>
      </c>
      <c r="C36" s="5" t="s">
        <v>46</v>
      </c>
      <c r="D36" s="6">
        <v>0</v>
      </c>
      <c r="E36" s="7">
        <v>500</v>
      </c>
      <c r="F36" s="7">
        <f t="shared" ref="F36:F40" si="7">+D36+E36</f>
        <v>500</v>
      </c>
      <c r="G36" s="8">
        <v>0</v>
      </c>
      <c r="H36" s="8">
        <v>0</v>
      </c>
      <c r="I36" s="8">
        <v>0</v>
      </c>
      <c r="J36" s="9">
        <v>0</v>
      </c>
      <c r="K36" s="10">
        <f t="shared" si="0"/>
        <v>500</v>
      </c>
      <c r="L36" s="10">
        <f t="shared" si="1"/>
        <v>500</v>
      </c>
      <c r="M36" s="9">
        <f t="shared" si="2"/>
        <v>500</v>
      </c>
      <c r="N36" s="11">
        <f t="shared" si="3"/>
        <v>0</v>
      </c>
    </row>
    <row r="37" spans="1:14" s="12" customFormat="1" ht="26.4" customHeight="1" x14ac:dyDescent="0.25">
      <c r="A37" s="3">
        <v>840104</v>
      </c>
      <c r="B37" s="14" t="s">
        <v>44</v>
      </c>
      <c r="C37" s="5" t="s">
        <v>39</v>
      </c>
      <c r="D37" s="6">
        <v>0</v>
      </c>
      <c r="E37" s="7">
        <v>8500</v>
      </c>
      <c r="F37" s="7">
        <f t="shared" si="7"/>
        <v>8500</v>
      </c>
      <c r="G37" s="8">
        <v>0</v>
      </c>
      <c r="H37" s="8">
        <v>0</v>
      </c>
      <c r="I37" s="8">
        <v>0</v>
      </c>
      <c r="J37" s="9">
        <v>0</v>
      </c>
      <c r="K37" s="10">
        <f t="shared" si="0"/>
        <v>8500</v>
      </c>
      <c r="L37" s="10">
        <f t="shared" si="1"/>
        <v>8500</v>
      </c>
      <c r="M37" s="9">
        <f t="shared" si="2"/>
        <v>8500</v>
      </c>
      <c r="N37" s="11">
        <f t="shared" si="3"/>
        <v>0</v>
      </c>
    </row>
    <row r="38" spans="1:14" s="12" customFormat="1" ht="26.4" customHeight="1" x14ac:dyDescent="0.25">
      <c r="A38" s="3">
        <v>840107</v>
      </c>
      <c r="B38" s="14" t="s">
        <v>44</v>
      </c>
      <c r="C38" s="5" t="s">
        <v>42</v>
      </c>
      <c r="D38" s="6">
        <v>0</v>
      </c>
      <c r="E38" s="7">
        <v>11000</v>
      </c>
      <c r="F38" s="7">
        <f t="shared" si="7"/>
        <v>11000</v>
      </c>
      <c r="G38" s="8">
        <v>0</v>
      </c>
      <c r="H38" s="8">
        <v>0</v>
      </c>
      <c r="I38" s="8">
        <v>0</v>
      </c>
      <c r="J38" s="9">
        <v>0</v>
      </c>
      <c r="K38" s="10">
        <f t="shared" si="0"/>
        <v>11000</v>
      </c>
      <c r="L38" s="10">
        <f t="shared" si="1"/>
        <v>11000</v>
      </c>
      <c r="M38" s="9">
        <f t="shared" si="2"/>
        <v>11000</v>
      </c>
      <c r="N38" s="11">
        <f t="shared" si="3"/>
        <v>0</v>
      </c>
    </row>
    <row r="39" spans="1:14" s="12" customFormat="1" ht="26.4" customHeight="1" x14ac:dyDescent="0.25">
      <c r="A39" s="3">
        <v>840107</v>
      </c>
      <c r="B39" s="14" t="s">
        <v>44</v>
      </c>
      <c r="C39" s="5" t="s">
        <v>42</v>
      </c>
      <c r="D39" s="6">
        <v>7500</v>
      </c>
      <c r="E39" s="7">
        <v>-7500</v>
      </c>
      <c r="F39" s="7">
        <f t="shared" si="7"/>
        <v>0</v>
      </c>
      <c r="G39" s="8">
        <v>0</v>
      </c>
      <c r="H39" s="8">
        <v>0</v>
      </c>
      <c r="I39" s="8">
        <v>0</v>
      </c>
      <c r="J39" s="9">
        <v>0</v>
      </c>
      <c r="K39" s="10">
        <f t="shared" si="0"/>
        <v>0</v>
      </c>
      <c r="L39" s="10">
        <f t="shared" si="1"/>
        <v>0</v>
      </c>
      <c r="M39" s="9">
        <f t="shared" si="2"/>
        <v>0</v>
      </c>
      <c r="N39" s="11">
        <v>0</v>
      </c>
    </row>
    <row r="40" spans="1:14" s="12" customFormat="1" ht="26.4" customHeight="1" x14ac:dyDescent="0.25">
      <c r="A40" s="3">
        <v>780204</v>
      </c>
      <c r="B40" s="14" t="s">
        <v>44</v>
      </c>
      <c r="C40" s="5" t="s">
        <v>47</v>
      </c>
      <c r="D40" s="6">
        <v>878377.73</v>
      </c>
      <c r="E40" s="7">
        <v>-400000</v>
      </c>
      <c r="F40" s="7">
        <f t="shared" si="7"/>
        <v>478377.73</v>
      </c>
      <c r="G40" s="8">
        <v>152554.21</v>
      </c>
      <c r="H40" s="8">
        <v>152554.21</v>
      </c>
      <c r="I40" s="8">
        <v>152554.21</v>
      </c>
      <c r="J40" s="16">
        <v>152554.21</v>
      </c>
      <c r="K40" s="10">
        <f t="shared" si="0"/>
        <v>325823.52</v>
      </c>
      <c r="L40" s="10">
        <f t="shared" si="1"/>
        <v>325823.52</v>
      </c>
      <c r="M40" s="9">
        <f t="shared" si="2"/>
        <v>325823.52</v>
      </c>
      <c r="N40" s="11">
        <f t="shared" si="3"/>
        <v>0.31889906329878692</v>
      </c>
    </row>
    <row r="41" spans="1:14" s="12" customFormat="1" ht="26.4" customHeight="1" x14ac:dyDescent="0.25">
      <c r="A41" s="17">
        <v>530105</v>
      </c>
      <c r="B41" s="14" t="s">
        <v>48</v>
      </c>
      <c r="C41" s="5" t="s">
        <v>49</v>
      </c>
      <c r="D41" s="18">
        <v>3600</v>
      </c>
      <c r="E41" s="18">
        <v>0</v>
      </c>
      <c r="F41" s="18">
        <f>+D41+E41</f>
        <v>3600</v>
      </c>
      <c r="G41" s="9">
        <v>2434.8200000000002</v>
      </c>
      <c r="H41" s="9">
        <v>2434.8200000000002</v>
      </c>
      <c r="I41" s="9">
        <v>2434.8200000000002</v>
      </c>
      <c r="J41" s="9">
        <v>2434.8200000000002</v>
      </c>
      <c r="K41" s="10">
        <f t="shared" si="0"/>
        <v>1165.1799999999998</v>
      </c>
      <c r="L41" s="10">
        <f t="shared" si="1"/>
        <v>1165.1799999999998</v>
      </c>
      <c r="M41" s="9">
        <f t="shared" si="2"/>
        <v>1165.1799999999998</v>
      </c>
      <c r="N41" s="11">
        <f t="shared" si="3"/>
        <v>0.67633888888888893</v>
      </c>
    </row>
    <row r="42" spans="1:14" s="12" customFormat="1" ht="26.4" customHeight="1" x14ac:dyDescent="0.25">
      <c r="A42" s="17">
        <v>530203</v>
      </c>
      <c r="B42" s="14" t="s">
        <v>48</v>
      </c>
      <c r="C42" s="5" t="s">
        <v>50</v>
      </c>
      <c r="D42" s="18">
        <v>216</v>
      </c>
      <c r="E42" s="18">
        <v>-216</v>
      </c>
      <c r="F42" s="18">
        <f>+D42+E42</f>
        <v>0</v>
      </c>
      <c r="G42" s="9">
        <v>0</v>
      </c>
      <c r="H42" s="9">
        <v>0</v>
      </c>
      <c r="I42" s="9">
        <v>0</v>
      </c>
      <c r="J42" s="9">
        <v>0</v>
      </c>
      <c r="K42" s="10">
        <f t="shared" si="0"/>
        <v>0</v>
      </c>
      <c r="L42" s="10">
        <f t="shared" si="1"/>
        <v>0</v>
      </c>
      <c r="M42" s="9">
        <f t="shared" si="2"/>
        <v>0</v>
      </c>
      <c r="N42" s="11">
        <v>0</v>
      </c>
    </row>
    <row r="43" spans="1:14" s="12" customFormat="1" ht="26.4" customHeight="1" x14ac:dyDescent="0.25">
      <c r="A43" s="17">
        <v>530204</v>
      </c>
      <c r="B43" s="14" t="s">
        <v>48</v>
      </c>
      <c r="C43" s="5" t="s">
        <v>51</v>
      </c>
      <c r="D43" s="18">
        <v>860</v>
      </c>
      <c r="E43" s="18">
        <v>-660</v>
      </c>
      <c r="F43" s="18">
        <f t="shared" ref="F43:F95" si="8">+D43+E43</f>
        <v>200</v>
      </c>
      <c r="G43" s="9">
        <v>119.8</v>
      </c>
      <c r="H43" s="9">
        <v>119.8</v>
      </c>
      <c r="I43" s="9">
        <v>119.8</v>
      </c>
      <c r="J43" s="9">
        <v>119.8</v>
      </c>
      <c r="K43" s="10">
        <f t="shared" si="0"/>
        <v>80.2</v>
      </c>
      <c r="L43" s="10">
        <f t="shared" si="1"/>
        <v>80.2</v>
      </c>
      <c r="M43" s="9">
        <f t="shared" si="2"/>
        <v>80.2</v>
      </c>
      <c r="N43" s="11">
        <f t="shared" si="3"/>
        <v>0.59899999999999998</v>
      </c>
    </row>
    <row r="44" spans="1:14" s="12" customFormat="1" ht="26.4" customHeight="1" x14ac:dyDescent="0.25">
      <c r="A44" s="17">
        <v>530205</v>
      </c>
      <c r="B44" s="14" t="s">
        <v>48</v>
      </c>
      <c r="C44" s="5" t="s">
        <v>22</v>
      </c>
      <c r="D44" s="18">
        <v>400</v>
      </c>
      <c r="E44" s="18">
        <v>-400</v>
      </c>
      <c r="F44" s="18">
        <f t="shared" si="8"/>
        <v>0</v>
      </c>
      <c r="G44" s="9">
        <v>0</v>
      </c>
      <c r="H44" s="9">
        <v>0</v>
      </c>
      <c r="I44" s="9">
        <v>0</v>
      </c>
      <c r="J44" s="9">
        <v>0</v>
      </c>
      <c r="K44" s="10">
        <f t="shared" si="0"/>
        <v>0</v>
      </c>
      <c r="L44" s="10">
        <f t="shared" si="1"/>
        <v>0</v>
      </c>
      <c r="M44" s="9">
        <f t="shared" si="2"/>
        <v>0</v>
      </c>
      <c r="N44" s="11">
        <v>0</v>
      </c>
    </row>
    <row r="45" spans="1:14" s="12" customFormat="1" ht="26.4" customHeight="1" x14ac:dyDescent="0.25">
      <c r="A45" s="17">
        <v>530207</v>
      </c>
      <c r="B45" s="14" t="s">
        <v>48</v>
      </c>
      <c r="C45" s="5" t="s">
        <v>52</v>
      </c>
      <c r="D45" s="18">
        <v>800</v>
      </c>
      <c r="E45" s="18">
        <v>-800</v>
      </c>
      <c r="F45" s="18">
        <f t="shared" si="8"/>
        <v>0</v>
      </c>
      <c r="G45" s="9">
        <v>0</v>
      </c>
      <c r="H45" s="9">
        <v>0</v>
      </c>
      <c r="I45" s="9">
        <v>0</v>
      </c>
      <c r="J45" s="9">
        <v>0</v>
      </c>
      <c r="K45" s="10">
        <f t="shared" si="0"/>
        <v>0</v>
      </c>
      <c r="L45" s="10">
        <f t="shared" si="1"/>
        <v>0</v>
      </c>
      <c r="M45" s="9">
        <f t="shared" si="2"/>
        <v>0</v>
      </c>
      <c r="N45" s="11">
        <v>0</v>
      </c>
    </row>
    <row r="46" spans="1:14" s="12" customFormat="1" ht="26.4" customHeight="1" x14ac:dyDescent="0.25">
      <c r="A46" s="17">
        <v>530239</v>
      </c>
      <c r="B46" s="14" t="s">
        <v>48</v>
      </c>
      <c r="C46" s="5" t="s">
        <v>53</v>
      </c>
      <c r="D46" s="18">
        <v>0</v>
      </c>
      <c r="E46" s="18">
        <v>4370</v>
      </c>
      <c r="F46" s="18">
        <f t="shared" si="8"/>
        <v>4370</v>
      </c>
      <c r="G46" s="9">
        <v>350</v>
      </c>
      <c r="H46" s="9">
        <v>350</v>
      </c>
      <c r="I46" s="9">
        <v>350</v>
      </c>
      <c r="J46" s="9">
        <v>350</v>
      </c>
      <c r="K46" s="10">
        <f t="shared" si="0"/>
        <v>4020</v>
      </c>
      <c r="L46" s="10">
        <f t="shared" si="1"/>
        <v>4020</v>
      </c>
      <c r="M46" s="9">
        <f t="shared" si="2"/>
        <v>4020</v>
      </c>
      <c r="N46" s="11">
        <f t="shared" si="3"/>
        <v>8.0091533180778038E-2</v>
      </c>
    </row>
    <row r="47" spans="1:14" s="12" customFormat="1" ht="26.4" customHeight="1" x14ac:dyDescent="0.25">
      <c r="A47" s="17">
        <v>530243</v>
      </c>
      <c r="B47" s="14" t="s">
        <v>48</v>
      </c>
      <c r="C47" s="5" t="s">
        <v>54</v>
      </c>
      <c r="D47" s="18">
        <v>150</v>
      </c>
      <c r="E47" s="18">
        <v>350</v>
      </c>
      <c r="F47" s="18">
        <f t="shared" si="8"/>
        <v>500</v>
      </c>
      <c r="G47" s="9">
        <v>0</v>
      </c>
      <c r="H47" s="9">
        <v>0</v>
      </c>
      <c r="I47" s="9">
        <v>0</v>
      </c>
      <c r="J47" s="9">
        <v>0</v>
      </c>
      <c r="K47" s="10">
        <f t="shared" si="0"/>
        <v>500</v>
      </c>
      <c r="L47" s="10">
        <f t="shared" si="1"/>
        <v>500</v>
      </c>
      <c r="M47" s="9">
        <f t="shared" si="2"/>
        <v>500</v>
      </c>
      <c r="N47" s="11">
        <f t="shared" si="3"/>
        <v>0</v>
      </c>
    </row>
    <row r="48" spans="1:14" s="12" customFormat="1" ht="26.4" customHeight="1" x14ac:dyDescent="0.25">
      <c r="A48" s="17">
        <v>530248</v>
      </c>
      <c r="B48" s="14" t="s">
        <v>48</v>
      </c>
      <c r="C48" s="5" t="s">
        <v>55</v>
      </c>
      <c r="D48" s="18">
        <v>250</v>
      </c>
      <c r="E48" s="18">
        <v>-250</v>
      </c>
      <c r="F48" s="18">
        <f t="shared" si="8"/>
        <v>0</v>
      </c>
      <c r="G48" s="9">
        <v>0</v>
      </c>
      <c r="H48" s="9">
        <v>0</v>
      </c>
      <c r="I48" s="9">
        <v>0</v>
      </c>
      <c r="J48" s="9">
        <v>0</v>
      </c>
      <c r="K48" s="10">
        <f t="shared" si="0"/>
        <v>0</v>
      </c>
      <c r="L48" s="10">
        <f t="shared" si="1"/>
        <v>0</v>
      </c>
      <c r="M48" s="9">
        <f t="shared" si="2"/>
        <v>0</v>
      </c>
      <c r="N48" s="11">
        <v>0</v>
      </c>
    </row>
    <row r="49" spans="1:14" s="12" customFormat="1" ht="26.4" customHeight="1" x14ac:dyDescent="0.25">
      <c r="A49" s="17">
        <v>530302</v>
      </c>
      <c r="B49" s="14" t="s">
        <v>48</v>
      </c>
      <c r="C49" s="5" t="s">
        <v>23</v>
      </c>
      <c r="D49" s="18">
        <v>0</v>
      </c>
      <c r="E49" s="18">
        <v>1800</v>
      </c>
      <c r="F49" s="18">
        <f t="shared" si="8"/>
        <v>1800</v>
      </c>
      <c r="G49" s="9">
        <v>0</v>
      </c>
      <c r="H49" s="9">
        <v>0</v>
      </c>
      <c r="I49" s="9">
        <v>0</v>
      </c>
      <c r="J49" s="9">
        <v>0</v>
      </c>
      <c r="K49" s="10">
        <f t="shared" si="0"/>
        <v>1800</v>
      </c>
      <c r="L49" s="10">
        <f t="shared" si="1"/>
        <v>1800</v>
      </c>
      <c r="M49" s="9">
        <f t="shared" si="2"/>
        <v>1800</v>
      </c>
      <c r="N49" s="11">
        <f t="shared" si="3"/>
        <v>0</v>
      </c>
    </row>
    <row r="50" spans="1:14" s="12" customFormat="1" ht="26.4" customHeight="1" x14ac:dyDescent="0.25">
      <c r="A50" s="17">
        <v>530304</v>
      </c>
      <c r="B50" s="14" t="s">
        <v>48</v>
      </c>
      <c r="C50" s="5" t="s">
        <v>56</v>
      </c>
      <c r="D50" s="18">
        <v>0</v>
      </c>
      <c r="E50" s="18">
        <v>1700</v>
      </c>
      <c r="F50" s="18">
        <f t="shared" si="8"/>
        <v>1700</v>
      </c>
      <c r="G50" s="9">
        <v>1057.28</v>
      </c>
      <c r="H50" s="9">
        <v>1057.28</v>
      </c>
      <c r="I50" s="9">
        <v>1057.28</v>
      </c>
      <c r="J50" s="9">
        <v>1057.28</v>
      </c>
      <c r="K50" s="10">
        <f t="shared" si="0"/>
        <v>642.72</v>
      </c>
      <c r="L50" s="10">
        <f t="shared" si="1"/>
        <v>642.72</v>
      </c>
      <c r="M50" s="9">
        <f t="shared" si="2"/>
        <v>642.72</v>
      </c>
      <c r="N50" s="11">
        <f t="shared" si="3"/>
        <v>0.62192941176470584</v>
      </c>
    </row>
    <row r="51" spans="1:14" s="12" customFormat="1" ht="26.4" customHeight="1" x14ac:dyDescent="0.25">
      <c r="A51" s="17">
        <v>530402</v>
      </c>
      <c r="B51" s="14" t="s">
        <v>48</v>
      </c>
      <c r="C51" s="5" t="s">
        <v>57</v>
      </c>
      <c r="D51" s="18">
        <v>550.4</v>
      </c>
      <c r="E51" s="18">
        <v>1000</v>
      </c>
      <c r="F51" s="18">
        <f t="shared" si="8"/>
        <v>1550.4</v>
      </c>
      <c r="G51" s="9">
        <v>0</v>
      </c>
      <c r="H51" s="9">
        <v>0</v>
      </c>
      <c r="I51" s="9">
        <v>0</v>
      </c>
      <c r="J51" s="9">
        <v>0</v>
      </c>
      <c r="K51" s="10">
        <f t="shared" si="0"/>
        <v>1550.4</v>
      </c>
      <c r="L51" s="10">
        <f t="shared" si="1"/>
        <v>1550.4</v>
      </c>
      <c r="M51" s="9">
        <f t="shared" si="2"/>
        <v>1550.4</v>
      </c>
      <c r="N51" s="11">
        <f t="shared" si="3"/>
        <v>0</v>
      </c>
    </row>
    <row r="52" spans="1:14" s="12" customFormat="1" ht="26.4" customHeight="1" x14ac:dyDescent="0.25">
      <c r="A52" s="17">
        <v>530403</v>
      </c>
      <c r="B52" s="14" t="s">
        <v>48</v>
      </c>
      <c r="C52" s="5" t="s">
        <v>58</v>
      </c>
      <c r="D52" s="18">
        <v>300</v>
      </c>
      <c r="E52" s="18">
        <v>300</v>
      </c>
      <c r="F52" s="18">
        <f t="shared" si="8"/>
        <v>600</v>
      </c>
      <c r="G52" s="9">
        <v>0</v>
      </c>
      <c r="H52" s="9">
        <v>0</v>
      </c>
      <c r="I52" s="9">
        <v>0</v>
      </c>
      <c r="J52" s="9">
        <v>0</v>
      </c>
      <c r="K52" s="10">
        <f t="shared" si="0"/>
        <v>600</v>
      </c>
      <c r="L52" s="10">
        <f t="shared" si="1"/>
        <v>600</v>
      </c>
      <c r="M52" s="9">
        <f t="shared" si="2"/>
        <v>600</v>
      </c>
      <c r="N52" s="11">
        <f t="shared" si="3"/>
        <v>0</v>
      </c>
    </row>
    <row r="53" spans="1:14" s="12" customFormat="1" ht="26.4" customHeight="1" x14ac:dyDescent="0.25">
      <c r="A53" s="17">
        <v>530405</v>
      </c>
      <c r="B53" s="14" t="s">
        <v>48</v>
      </c>
      <c r="C53" s="5" t="s">
        <v>28</v>
      </c>
      <c r="D53" s="18">
        <v>5000</v>
      </c>
      <c r="E53" s="18">
        <v>0</v>
      </c>
      <c r="F53" s="18">
        <v>5000</v>
      </c>
      <c r="G53" s="9">
        <v>3784.18</v>
      </c>
      <c r="H53" s="9">
        <v>3784.18</v>
      </c>
      <c r="I53" s="9">
        <v>3784.18</v>
      </c>
      <c r="J53" s="9">
        <v>3784.18</v>
      </c>
      <c r="K53" s="10">
        <f t="shared" si="0"/>
        <v>1215.8200000000002</v>
      </c>
      <c r="L53" s="10">
        <f t="shared" si="1"/>
        <v>1215.8200000000002</v>
      </c>
      <c r="M53" s="9">
        <f t="shared" si="2"/>
        <v>1215.8200000000002</v>
      </c>
      <c r="N53" s="11">
        <f t="shared" si="3"/>
        <v>0.75683599999999995</v>
      </c>
    </row>
    <row r="54" spans="1:14" s="12" customFormat="1" ht="26.4" customHeight="1" x14ac:dyDescent="0.25">
      <c r="A54" s="17">
        <v>530606</v>
      </c>
      <c r="B54" s="14" t="s">
        <v>48</v>
      </c>
      <c r="C54" s="5" t="s">
        <v>16</v>
      </c>
      <c r="D54" s="18">
        <v>12981.81</v>
      </c>
      <c r="E54" s="18">
        <v>4391</v>
      </c>
      <c r="F54" s="18">
        <f t="shared" si="8"/>
        <v>17372.809999999998</v>
      </c>
      <c r="G54" s="9">
        <v>14037.13</v>
      </c>
      <c r="H54" s="9">
        <v>14037.13</v>
      </c>
      <c r="I54" s="9">
        <v>14037.13</v>
      </c>
      <c r="J54" s="9">
        <v>14037.13</v>
      </c>
      <c r="K54" s="10">
        <f t="shared" si="0"/>
        <v>3335.6799999999985</v>
      </c>
      <c r="L54" s="10">
        <f t="shared" si="1"/>
        <v>3335.6799999999985</v>
      </c>
      <c r="M54" s="9">
        <f t="shared" si="2"/>
        <v>3335.6799999999985</v>
      </c>
      <c r="N54" s="11">
        <f t="shared" si="3"/>
        <v>0.80799421624941514</v>
      </c>
    </row>
    <row r="55" spans="1:14" s="12" customFormat="1" ht="26.4" customHeight="1" x14ac:dyDescent="0.25">
      <c r="A55" s="17">
        <v>530611</v>
      </c>
      <c r="B55" s="14" t="s">
        <v>48</v>
      </c>
      <c r="C55" s="5" t="s">
        <v>59</v>
      </c>
      <c r="D55" s="18">
        <v>500</v>
      </c>
      <c r="E55" s="18">
        <v>-500</v>
      </c>
      <c r="F55" s="18">
        <f t="shared" si="8"/>
        <v>0</v>
      </c>
      <c r="G55" s="9">
        <v>0</v>
      </c>
      <c r="H55" s="9">
        <v>0</v>
      </c>
      <c r="I55" s="9">
        <v>0</v>
      </c>
      <c r="J55" s="9">
        <v>0</v>
      </c>
      <c r="K55" s="10">
        <f t="shared" si="0"/>
        <v>0</v>
      </c>
      <c r="L55" s="10">
        <f t="shared" si="1"/>
        <v>0</v>
      </c>
      <c r="M55" s="9">
        <f t="shared" si="2"/>
        <v>0</v>
      </c>
      <c r="N55" s="11">
        <v>0</v>
      </c>
    </row>
    <row r="56" spans="1:14" s="12" customFormat="1" ht="26.4" customHeight="1" x14ac:dyDescent="0.25">
      <c r="A56" s="17">
        <v>530701</v>
      </c>
      <c r="B56" s="14" t="s">
        <v>48</v>
      </c>
      <c r="C56" s="5" t="s">
        <v>60</v>
      </c>
      <c r="D56" s="18">
        <v>4300</v>
      </c>
      <c r="E56" s="18">
        <v>1200</v>
      </c>
      <c r="F56" s="18">
        <f t="shared" si="8"/>
        <v>5500</v>
      </c>
      <c r="G56" s="9">
        <v>2333.3200000000002</v>
      </c>
      <c r="H56" s="9">
        <v>2333.3200000000002</v>
      </c>
      <c r="I56" s="9">
        <v>2333.3200000000002</v>
      </c>
      <c r="J56" s="9">
        <v>2333.3200000000002</v>
      </c>
      <c r="K56" s="10">
        <f t="shared" si="0"/>
        <v>3166.68</v>
      </c>
      <c r="L56" s="10">
        <f t="shared" si="1"/>
        <v>3166.68</v>
      </c>
      <c r="M56" s="9">
        <f t="shared" si="2"/>
        <v>3166.68</v>
      </c>
      <c r="N56" s="11">
        <f t="shared" si="3"/>
        <v>0.42424000000000001</v>
      </c>
    </row>
    <row r="57" spans="1:14" s="12" customFormat="1" ht="26.4" customHeight="1" x14ac:dyDescent="0.25">
      <c r="A57" s="17">
        <v>530704</v>
      </c>
      <c r="B57" s="14" t="s">
        <v>48</v>
      </c>
      <c r="C57" s="5" t="s">
        <v>61</v>
      </c>
      <c r="D57" s="18">
        <v>3000</v>
      </c>
      <c r="E57" s="18">
        <v>-2870</v>
      </c>
      <c r="F57" s="18">
        <f t="shared" si="8"/>
        <v>130</v>
      </c>
      <c r="G57" s="9">
        <v>130</v>
      </c>
      <c r="H57" s="9">
        <v>130</v>
      </c>
      <c r="I57" s="9">
        <v>130</v>
      </c>
      <c r="J57" s="9">
        <v>130</v>
      </c>
      <c r="K57" s="10">
        <f t="shared" si="0"/>
        <v>0</v>
      </c>
      <c r="L57" s="10">
        <f t="shared" si="1"/>
        <v>0</v>
      </c>
      <c r="M57" s="9">
        <f t="shared" si="2"/>
        <v>0</v>
      </c>
      <c r="N57" s="11">
        <f t="shared" si="3"/>
        <v>1</v>
      </c>
    </row>
    <row r="58" spans="1:14" s="12" customFormat="1" ht="26.4" customHeight="1" x14ac:dyDescent="0.25">
      <c r="A58" s="17">
        <v>530801</v>
      </c>
      <c r="B58" s="14" t="s">
        <v>48</v>
      </c>
      <c r="C58" s="5" t="s">
        <v>62</v>
      </c>
      <c r="D58" s="18">
        <v>350</v>
      </c>
      <c r="E58" s="18">
        <v>-15.21</v>
      </c>
      <c r="F58" s="18">
        <f t="shared" si="8"/>
        <v>334.79</v>
      </c>
      <c r="G58" s="9">
        <v>0</v>
      </c>
      <c r="H58" s="9">
        <v>0</v>
      </c>
      <c r="I58" s="9">
        <v>0</v>
      </c>
      <c r="J58" s="9">
        <v>0</v>
      </c>
      <c r="K58" s="10">
        <f t="shared" si="0"/>
        <v>334.79</v>
      </c>
      <c r="L58" s="10">
        <f t="shared" si="1"/>
        <v>334.79</v>
      </c>
      <c r="M58" s="9">
        <f t="shared" si="2"/>
        <v>334.79</v>
      </c>
      <c r="N58" s="11">
        <f t="shared" si="3"/>
        <v>0</v>
      </c>
    </row>
    <row r="59" spans="1:14" s="12" customFormat="1" ht="26.4" customHeight="1" x14ac:dyDescent="0.25">
      <c r="A59" s="17">
        <v>530802</v>
      </c>
      <c r="B59" s="14" t="s">
        <v>48</v>
      </c>
      <c r="C59" s="5" t="s">
        <v>63</v>
      </c>
      <c r="D59" s="18">
        <v>3000</v>
      </c>
      <c r="E59" s="18">
        <v>-3000</v>
      </c>
      <c r="F59" s="18">
        <f t="shared" si="8"/>
        <v>0</v>
      </c>
      <c r="G59" s="9">
        <v>0</v>
      </c>
      <c r="H59" s="9">
        <v>0</v>
      </c>
      <c r="I59" s="9">
        <v>0</v>
      </c>
      <c r="J59" s="9">
        <v>0</v>
      </c>
      <c r="K59" s="10">
        <f t="shared" si="0"/>
        <v>0</v>
      </c>
      <c r="L59" s="10">
        <f t="shared" si="1"/>
        <v>0</v>
      </c>
      <c r="M59" s="9">
        <f t="shared" si="2"/>
        <v>0</v>
      </c>
      <c r="N59" s="11">
        <v>0</v>
      </c>
    </row>
    <row r="60" spans="1:14" s="12" customFormat="1" ht="26.4" customHeight="1" x14ac:dyDescent="0.25">
      <c r="A60" s="17">
        <v>530803</v>
      </c>
      <c r="B60" s="14" t="s">
        <v>48</v>
      </c>
      <c r="C60" s="5" t="s">
        <v>64</v>
      </c>
      <c r="D60" s="18">
        <v>4000</v>
      </c>
      <c r="E60" s="18">
        <v>0</v>
      </c>
      <c r="F60" s="18">
        <f t="shared" si="8"/>
        <v>4000</v>
      </c>
      <c r="G60" s="9">
        <v>3950.05</v>
      </c>
      <c r="H60" s="9">
        <v>3950.05</v>
      </c>
      <c r="I60" s="9">
        <v>3950.05</v>
      </c>
      <c r="J60" s="9">
        <v>3950.05</v>
      </c>
      <c r="K60" s="10">
        <f t="shared" si="0"/>
        <v>49.949999999999818</v>
      </c>
      <c r="L60" s="10">
        <f t="shared" si="1"/>
        <v>49.949999999999818</v>
      </c>
      <c r="M60" s="9">
        <f t="shared" si="2"/>
        <v>49.949999999999818</v>
      </c>
      <c r="N60" s="11">
        <f t="shared" si="3"/>
        <v>0.98751250000000002</v>
      </c>
    </row>
    <row r="61" spans="1:14" s="12" customFormat="1" ht="26.4" customHeight="1" x14ac:dyDescent="0.25">
      <c r="A61" s="17">
        <v>530804</v>
      </c>
      <c r="B61" s="14" t="s">
        <v>48</v>
      </c>
      <c r="C61" s="5" t="s">
        <v>56</v>
      </c>
      <c r="D61" s="18">
        <v>700</v>
      </c>
      <c r="E61" s="18">
        <v>0</v>
      </c>
      <c r="F61" s="18">
        <f t="shared" si="8"/>
        <v>700</v>
      </c>
      <c r="G61" s="9">
        <v>565.46</v>
      </c>
      <c r="H61" s="9">
        <v>565.46</v>
      </c>
      <c r="I61" s="9">
        <v>565.46</v>
      </c>
      <c r="J61" s="9">
        <v>565.46</v>
      </c>
      <c r="K61" s="10">
        <f t="shared" si="0"/>
        <v>134.53999999999996</v>
      </c>
      <c r="L61" s="10">
        <f t="shared" si="1"/>
        <v>134.53999999999996</v>
      </c>
      <c r="M61" s="9">
        <f t="shared" si="2"/>
        <v>134.53999999999996</v>
      </c>
      <c r="N61" s="11">
        <f t="shared" si="3"/>
        <v>0.80780000000000007</v>
      </c>
    </row>
    <row r="62" spans="1:14" s="12" customFormat="1" ht="26.4" customHeight="1" x14ac:dyDescent="0.25">
      <c r="A62" s="17">
        <v>530805</v>
      </c>
      <c r="B62" s="14" t="s">
        <v>48</v>
      </c>
      <c r="C62" s="5" t="s">
        <v>65</v>
      </c>
      <c r="D62" s="18">
        <v>500</v>
      </c>
      <c r="E62" s="18">
        <v>0</v>
      </c>
      <c r="F62" s="18">
        <f t="shared" si="8"/>
        <v>500</v>
      </c>
      <c r="G62" s="9">
        <v>407.2</v>
      </c>
      <c r="H62" s="9">
        <v>407.2</v>
      </c>
      <c r="I62" s="9">
        <v>407.2</v>
      </c>
      <c r="J62" s="9">
        <v>407.2</v>
      </c>
      <c r="K62" s="10">
        <f t="shared" si="0"/>
        <v>92.800000000000011</v>
      </c>
      <c r="L62" s="10">
        <f t="shared" si="1"/>
        <v>92.800000000000011</v>
      </c>
      <c r="M62" s="9">
        <f t="shared" si="2"/>
        <v>92.800000000000011</v>
      </c>
      <c r="N62" s="11">
        <f t="shared" si="3"/>
        <v>0.81440000000000001</v>
      </c>
    </row>
    <row r="63" spans="1:14" s="12" customFormat="1" ht="26.4" customHeight="1" x14ac:dyDescent="0.25">
      <c r="A63" s="17">
        <v>530807</v>
      </c>
      <c r="B63" s="14" t="s">
        <v>48</v>
      </c>
      <c r="C63" s="5" t="s">
        <v>66</v>
      </c>
      <c r="D63" s="18">
        <v>1300</v>
      </c>
      <c r="E63" s="18">
        <v>-1300</v>
      </c>
      <c r="F63" s="18">
        <f t="shared" si="8"/>
        <v>0</v>
      </c>
      <c r="G63" s="9">
        <v>0</v>
      </c>
      <c r="H63" s="9">
        <v>0</v>
      </c>
      <c r="I63" s="9">
        <v>0</v>
      </c>
      <c r="J63" s="9">
        <v>0</v>
      </c>
      <c r="K63" s="10">
        <f t="shared" si="0"/>
        <v>0</v>
      </c>
      <c r="L63" s="10">
        <f t="shared" si="1"/>
        <v>0</v>
      </c>
      <c r="M63" s="9">
        <f t="shared" si="2"/>
        <v>0</v>
      </c>
      <c r="N63" s="11">
        <v>0</v>
      </c>
    </row>
    <row r="64" spans="1:14" s="12" customFormat="1" ht="26.4" customHeight="1" x14ac:dyDescent="0.25">
      <c r="A64" s="17">
        <v>530811</v>
      </c>
      <c r="B64" s="14" t="s">
        <v>48</v>
      </c>
      <c r="C64" s="5" t="s">
        <v>67</v>
      </c>
      <c r="D64" s="18">
        <v>350</v>
      </c>
      <c r="E64" s="18">
        <v>0</v>
      </c>
      <c r="F64" s="18">
        <f t="shared" si="8"/>
        <v>350</v>
      </c>
      <c r="G64" s="9">
        <v>0</v>
      </c>
      <c r="H64" s="9">
        <v>0</v>
      </c>
      <c r="I64" s="9">
        <v>0</v>
      </c>
      <c r="J64" s="9">
        <v>0</v>
      </c>
      <c r="K64" s="10">
        <f t="shared" si="0"/>
        <v>350</v>
      </c>
      <c r="L64" s="10">
        <f t="shared" si="1"/>
        <v>350</v>
      </c>
      <c r="M64" s="9">
        <f t="shared" si="2"/>
        <v>350</v>
      </c>
      <c r="N64" s="11">
        <f t="shared" si="3"/>
        <v>0</v>
      </c>
    </row>
    <row r="65" spans="1:14" s="12" customFormat="1" ht="26.4" customHeight="1" x14ac:dyDescent="0.25">
      <c r="A65" s="17">
        <v>530813</v>
      </c>
      <c r="B65" s="14" t="s">
        <v>48</v>
      </c>
      <c r="C65" s="5" t="s">
        <v>68</v>
      </c>
      <c r="D65" s="18">
        <v>3360</v>
      </c>
      <c r="E65" s="18">
        <v>-3360</v>
      </c>
      <c r="F65" s="18">
        <f t="shared" si="8"/>
        <v>0</v>
      </c>
      <c r="G65" s="9">
        <v>0</v>
      </c>
      <c r="H65" s="9">
        <v>0</v>
      </c>
      <c r="I65" s="9">
        <v>0</v>
      </c>
      <c r="J65" s="9">
        <v>0</v>
      </c>
      <c r="K65" s="10">
        <f t="shared" si="0"/>
        <v>0</v>
      </c>
      <c r="L65" s="10">
        <f t="shared" si="1"/>
        <v>0</v>
      </c>
      <c r="M65" s="9">
        <f t="shared" si="2"/>
        <v>0</v>
      </c>
      <c r="N65" s="11">
        <v>0</v>
      </c>
    </row>
    <row r="66" spans="1:14" s="12" customFormat="1" ht="26.4" customHeight="1" x14ac:dyDescent="0.25">
      <c r="A66" s="17">
        <v>531407</v>
      </c>
      <c r="B66" s="14" t="s">
        <v>48</v>
      </c>
      <c r="C66" s="5" t="s">
        <v>69</v>
      </c>
      <c r="D66" s="18">
        <v>5630</v>
      </c>
      <c r="E66" s="18">
        <v>-5630</v>
      </c>
      <c r="F66" s="18">
        <f t="shared" si="8"/>
        <v>0</v>
      </c>
      <c r="G66" s="9">
        <v>0</v>
      </c>
      <c r="H66" s="9">
        <v>0</v>
      </c>
      <c r="I66" s="9">
        <v>0</v>
      </c>
      <c r="J66" s="9">
        <v>0</v>
      </c>
      <c r="K66" s="10">
        <f t="shared" si="0"/>
        <v>0</v>
      </c>
      <c r="L66" s="10">
        <f t="shared" si="1"/>
        <v>0</v>
      </c>
      <c r="M66" s="9">
        <f t="shared" si="2"/>
        <v>0</v>
      </c>
      <c r="N66" s="11">
        <v>0</v>
      </c>
    </row>
    <row r="67" spans="1:14" s="12" customFormat="1" ht="26.4" customHeight="1" x14ac:dyDescent="0.25">
      <c r="A67" s="17">
        <v>570102</v>
      </c>
      <c r="B67" s="14" t="s">
        <v>48</v>
      </c>
      <c r="C67" s="5" t="s">
        <v>70</v>
      </c>
      <c r="D67" s="18">
        <v>300</v>
      </c>
      <c r="E67" s="18">
        <v>15.21</v>
      </c>
      <c r="F67" s="18">
        <f t="shared" si="8"/>
        <v>315.20999999999998</v>
      </c>
      <c r="G67" s="9">
        <v>315.20999999999998</v>
      </c>
      <c r="H67" s="9">
        <v>315.20999999999998</v>
      </c>
      <c r="I67" s="9">
        <v>315.20999999999998</v>
      </c>
      <c r="J67" s="9">
        <v>315.20999999999998</v>
      </c>
      <c r="K67" s="10">
        <f t="shared" ref="K67:K95" si="9">+F67-H67</f>
        <v>0</v>
      </c>
      <c r="L67" s="10">
        <f t="shared" ref="L67:L95" si="10">+F67-I67</f>
        <v>0</v>
      </c>
      <c r="M67" s="9">
        <f t="shared" ref="M67:M95" si="11">+F67-J67</f>
        <v>0</v>
      </c>
      <c r="N67" s="11">
        <f t="shared" ref="N67:N95" si="12">+I67/F67</f>
        <v>1</v>
      </c>
    </row>
    <row r="68" spans="1:14" s="12" customFormat="1" ht="26.4" customHeight="1" x14ac:dyDescent="0.25">
      <c r="A68" s="17">
        <v>570206</v>
      </c>
      <c r="B68" s="14" t="s">
        <v>48</v>
      </c>
      <c r="C68" s="5" t="s">
        <v>71</v>
      </c>
      <c r="D68" s="18">
        <v>0</v>
      </c>
      <c r="E68" s="18">
        <v>250</v>
      </c>
      <c r="F68" s="18">
        <v>250</v>
      </c>
      <c r="G68" s="9">
        <v>139.6</v>
      </c>
      <c r="H68" s="9">
        <v>139.6</v>
      </c>
      <c r="I68" s="9">
        <v>139.6</v>
      </c>
      <c r="J68" s="9">
        <v>139.6</v>
      </c>
      <c r="K68" s="10">
        <f t="shared" si="9"/>
        <v>110.4</v>
      </c>
      <c r="L68" s="10">
        <f t="shared" si="10"/>
        <v>110.4</v>
      </c>
      <c r="M68" s="9">
        <f t="shared" si="11"/>
        <v>110.4</v>
      </c>
      <c r="N68" s="11">
        <f t="shared" si="12"/>
        <v>0.55840000000000001</v>
      </c>
    </row>
    <row r="69" spans="1:14" s="12" customFormat="1" ht="26.4" customHeight="1" x14ac:dyDescent="0.25">
      <c r="A69" s="17">
        <v>570201</v>
      </c>
      <c r="B69" s="14" t="s">
        <v>48</v>
      </c>
      <c r="C69" s="5" t="s">
        <v>72</v>
      </c>
      <c r="D69" s="18">
        <v>2800</v>
      </c>
      <c r="E69" s="18">
        <v>-250</v>
      </c>
      <c r="F69" s="18">
        <v>2550</v>
      </c>
      <c r="G69" s="9">
        <v>2383.92</v>
      </c>
      <c r="H69" s="9">
        <v>2383.92</v>
      </c>
      <c r="I69" s="9">
        <v>2383.92</v>
      </c>
      <c r="J69" s="9">
        <v>2383.92</v>
      </c>
      <c r="K69" s="10">
        <f t="shared" si="9"/>
        <v>166.07999999999993</v>
      </c>
      <c r="L69" s="10">
        <f t="shared" si="10"/>
        <v>166.07999999999993</v>
      </c>
      <c r="M69" s="9">
        <f t="shared" si="11"/>
        <v>166.07999999999993</v>
      </c>
      <c r="N69" s="11">
        <f t="shared" si="12"/>
        <v>0.93487058823529412</v>
      </c>
    </row>
    <row r="70" spans="1:14" s="12" customFormat="1" ht="26.4" customHeight="1" x14ac:dyDescent="0.25">
      <c r="A70" s="17">
        <v>570203</v>
      </c>
      <c r="B70" s="14" t="s">
        <v>48</v>
      </c>
      <c r="C70" s="5" t="s">
        <v>73</v>
      </c>
      <c r="D70" s="18">
        <v>460</v>
      </c>
      <c r="E70" s="18">
        <v>0</v>
      </c>
      <c r="F70" s="18">
        <f t="shared" si="8"/>
        <v>460</v>
      </c>
      <c r="G70" s="9">
        <v>79.86</v>
      </c>
      <c r="H70" s="9">
        <v>79.86</v>
      </c>
      <c r="I70" s="9">
        <v>79.86</v>
      </c>
      <c r="J70" s="9">
        <v>79.86</v>
      </c>
      <c r="K70" s="10">
        <f t="shared" si="9"/>
        <v>380.14</v>
      </c>
      <c r="L70" s="10">
        <f t="shared" si="10"/>
        <v>380.14</v>
      </c>
      <c r="M70" s="9">
        <f t="shared" si="11"/>
        <v>380.14</v>
      </c>
      <c r="N70" s="11">
        <f t="shared" si="12"/>
        <v>0.17360869565217391</v>
      </c>
    </row>
    <row r="71" spans="1:14" s="12" customFormat="1" ht="26.4" customHeight="1" x14ac:dyDescent="0.25">
      <c r="A71" s="17">
        <v>570206</v>
      </c>
      <c r="B71" s="14" t="s">
        <v>48</v>
      </c>
      <c r="C71" s="5" t="s">
        <v>71</v>
      </c>
      <c r="D71" s="18">
        <v>240</v>
      </c>
      <c r="E71" s="18">
        <v>-240</v>
      </c>
      <c r="F71" s="18">
        <f t="shared" si="8"/>
        <v>0</v>
      </c>
      <c r="G71" s="9">
        <v>0</v>
      </c>
      <c r="H71" s="9">
        <v>0</v>
      </c>
      <c r="I71" s="9">
        <v>0</v>
      </c>
      <c r="J71" s="9">
        <v>0</v>
      </c>
      <c r="K71" s="10">
        <f t="shared" si="9"/>
        <v>0</v>
      </c>
      <c r="L71" s="10">
        <f t="shared" si="10"/>
        <v>0</v>
      </c>
      <c r="M71" s="9">
        <f t="shared" si="11"/>
        <v>0</v>
      </c>
      <c r="N71" s="11">
        <v>0</v>
      </c>
    </row>
    <row r="72" spans="1:14" s="12" customFormat="1" ht="26.4" customHeight="1" x14ac:dyDescent="0.25">
      <c r="A72" s="17">
        <v>570301</v>
      </c>
      <c r="B72" s="14" t="s">
        <v>48</v>
      </c>
      <c r="C72" s="5" t="s">
        <v>60</v>
      </c>
      <c r="D72" s="18">
        <v>780</v>
      </c>
      <c r="E72" s="18">
        <v>-780</v>
      </c>
      <c r="F72" s="18">
        <f t="shared" si="8"/>
        <v>0</v>
      </c>
      <c r="G72" s="9">
        <v>0</v>
      </c>
      <c r="H72" s="9">
        <v>0</v>
      </c>
      <c r="I72" s="9">
        <v>0</v>
      </c>
      <c r="J72" s="9">
        <v>0</v>
      </c>
      <c r="K72" s="10">
        <f t="shared" si="9"/>
        <v>0</v>
      </c>
      <c r="L72" s="10">
        <f t="shared" si="10"/>
        <v>0</v>
      </c>
      <c r="M72" s="9">
        <f t="shared" si="11"/>
        <v>0</v>
      </c>
      <c r="N72" s="11">
        <v>0</v>
      </c>
    </row>
    <row r="73" spans="1:14" s="12" customFormat="1" ht="26.4" customHeight="1" x14ac:dyDescent="0.25">
      <c r="A73" s="17">
        <v>580101</v>
      </c>
      <c r="B73" s="14" t="s">
        <v>48</v>
      </c>
      <c r="C73" s="5" t="s">
        <v>74</v>
      </c>
      <c r="D73" s="18">
        <v>5</v>
      </c>
      <c r="E73" s="18">
        <v>-5</v>
      </c>
      <c r="F73" s="18">
        <f t="shared" si="8"/>
        <v>0</v>
      </c>
      <c r="G73" s="9">
        <v>0</v>
      </c>
      <c r="H73" s="9">
        <v>0</v>
      </c>
      <c r="I73" s="9">
        <v>0</v>
      </c>
      <c r="J73" s="9">
        <v>0</v>
      </c>
      <c r="K73" s="10">
        <f t="shared" si="9"/>
        <v>0</v>
      </c>
      <c r="L73" s="10">
        <f t="shared" si="10"/>
        <v>0</v>
      </c>
      <c r="M73" s="9">
        <f t="shared" si="11"/>
        <v>0</v>
      </c>
      <c r="N73" s="11">
        <v>0</v>
      </c>
    </row>
    <row r="74" spans="1:14" s="12" customFormat="1" ht="26.4" customHeight="1" x14ac:dyDescent="0.25">
      <c r="A74" s="17">
        <v>780304</v>
      </c>
      <c r="B74" s="14" t="s">
        <v>48</v>
      </c>
      <c r="C74" s="5" t="s">
        <v>75</v>
      </c>
      <c r="D74" s="18">
        <v>0</v>
      </c>
      <c r="E74" s="18">
        <v>9000</v>
      </c>
      <c r="F74" s="18">
        <f t="shared" si="8"/>
        <v>9000</v>
      </c>
      <c r="G74" s="9">
        <v>9000</v>
      </c>
      <c r="H74" s="9">
        <v>9000</v>
      </c>
      <c r="I74" s="9">
        <v>9000</v>
      </c>
      <c r="J74" s="9">
        <v>9000</v>
      </c>
      <c r="K74" s="10">
        <f t="shared" si="9"/>
        <v>0</v>
      </c>
      <c r="L74" s="10">
        <f t="shared" si="10"/>
        <v>0</v>
      </c>
      <c r="M74" s="9">
        <f t="shared" si="11"/>
        <v>0</v>
      </c>
      <c r="N74" s="11">
        <f t="shared" si="12"/>
        <v>1</v>
      </c>
    </row>
    <row r="75" spans="1:14" s="12" customFormat="1" ht="26.4" customHeight="1" x14ac:dyDescent="0.25">
      <c r="A75" s="17">
        <v>840107</v>
      </c>
      <c r="B75" s="14" t="s">
        <v>48</v>
      </c>
      <c r="C75" s="5" t="s">
        <v>76</v>
      </c>
      <c r="D75" s="18">
        <v>7000</v>
      </c>
      <c r="E75" s="18">
        <v>0</v>
      </c>
      <c r="F75" s="18">
        <f t="shared" si="8"/>
        <v>7000</v>
      </c>
      <c r="G75" s="9">
        <v>0</v>
      </c>
      <c r="H75" s="9">
        <v>0</v>
      </c>
      <c r="I75" s="9">
        <v>0</v>
      </c>
      <c r="J75" s="9">
        <v>0</v>
      </c>
      <c r="K75" s="10">
        <f t="shared" si="9"/>
        <v>7000</v>
      </c>
      <c r="L75" s="10">
        <f t="shared" si="10"/>
        <v>7000</v>
      </c>
      <c r="M75" s="9">
        <f t="shared" si="11"/>
        <v>7000</v>
      </c>
      <c r="N75" s="11">
        <f t="shared" si="12"/>
        <v>0</v>
      </c>
    </row>
    <row r="76" spans="1:14" s="12" customFormat="1" ht="26.4" customHeight="1" x14ac:dyDescent="0.25">
      <c r="A76" s="17">
        <v>510203</v>
      </c>
      <c r="B76" s="19" t="s">
        <v>77</v>
      </c>
      <c r="C76" s="5" t="s">
        <v>17</v>
      </c>
      <c r="D76" s="18">
        <v>48812</v>
      </c>
      <c r="E76" s="18">
        <v>-9559</v>
      </c>
      <c r="F76" s="18">
        <f t="shared" si="8"/>
        <v>39253</v>
      </c>
      <c r="G76" s="9">
        <v>29552.91</v>
      </c>
      <c r="H76" s="9">
        <v>29552.91</v>
      </c>
      <c r="I76" s="9">
        <v>29552.91</v>
      </c>
      <c r="J76" s="9">
        <v>29552.91</v>
      </c>
      <c r="K76" s="10">
        <f t="shared" si="9"/>
        <v>9700.09</v>
      </c>
      <c r="L76" s="10">
        <f t="shared" si="10"/>
        <v>9700.09</v>
      </c>
      <c r="M76" s="9">
        <f t="shared" si="11"/>
        <v>9700.09</v>
      </c>
      <c r="N76" s="11">
        <f t="shared" si="12"/>
        <v>0.75288283698061298</v>
      </c>
    </row>
    <row r="77" spans="1:14" s="12" customFormat="1" ht="26.4" customHeight="1" x14ac:dyDescent="0.25">
      <c r="A77" s="17">
        <v>510204</v>
      </c>
      <c r="B77" s="19" t="s">
        <v>77</v>
      </c>
      <c r="C77" s="5" t="s">
        <v>18</v>
      </c>
      <c r="D77" s="18">
        <v>15300</v>
      </c>
      <c r="E77" s="18">
        <v>-2925</v>
      </c>
      <c r="F77" s="18">
        <v>12375</v>
      </c>
      <c r="G77" s="9">
        <v>8717.1</v>
      </c>
      <c r="H77" s="9">
        <v>8717.1</v>
      </c>
      <c r="I77" s="9">
        <v>8717.1</v>
      </c>
      <c r="J77" s="9">
        <v>8717.1</v>
      </c>
      <c r="K77" s="10">
        <f t="shared" si="9"/>
        <v>3657.8999999999996</v>
      </c>
      <c r="L77" s="10">
        <f t="shared" si="10"/>
        <v>3657.8999999999996</v>
      </c>
      <c r="M77" s="9">
        <f t="shared" si="11"/>
        <v>3657.8999999999996</v>
      </c>
      <c r="N77" s="11">
        <f t="shared" si="12"/>
        <v>0.70441212121212127</v>
      </c>
    </row>
    <row r="78" spans="1:14" s="12" customFormat="1" ht="26.4" customHeight="1" x14ac:dyDescent="0.25">
      <c r="A78" s="17">
        <v>510510</v>
      </c>
      <c r="B78" s="19" t="s">
        <v>77</v>
      </c>
      <c r="C78" s="5" t="s">
        <v>25</v>
      </c>
      <c r="D78" s="18">
        <v>553071.12</v>
      </c>
      <c r="E78" s="18">
        <v>-114501.44</v>
      </c>
      <c r="F78" s="18">
        <f t="shared" si="8"/>
        <v>438569.68</v>
      </c>
      <c r="G78" s="9">
        <v>400216.45</v>
      </c>
      <c r="H78" s="9">
        <v>400216.45</v>
      </c>
      <c r="I78" s="9">
        <v>400216.45</v>
      </c>
      <c r="J78" s="9">
        <v>400216.45</v>
      </c>
      <c r="K78" s="10">
        <f t="shared" si="9"/>
        <v>38353.229999999981</v>
      </c>
      <c r="L78" s="10">
        <f t="shared" si="10"/>
        <v>38353.229999999981</v>
      </c>
      <c r="M78" s="9">
        <f t="shared" si="11"/>
        <v>38353.229999999981</v>
      </c>
      <c r="N78" s="11">
        <f t="shared" si="12"/>
        <v>0.91254928977306415</v>
      </c>
    </row>
    <row r="79" spans="1:14" s="12" customFormat="1" ht="26.4" customHeight="1" x14ac:dyDescent="0.25">
      <c r="A79" s="17">
        <v>510601</v>
      </c>
      <c r="B79" s="19" t="s">
        <v>77</v>
      </c>
      <c r="C79" s="5" t="s">
        <v>20</v>
      </c>
      <c r="D79" s="18">
        <v>68239</v>
      </c>
      <c r="E79" s="18">
        <v>-13419.4</v>
      </c>
      <c r="F79" s="18">
        <f t="shared" si="8"/>
        <v>54819.6</v>
      </c>
      <c r="G79" s="9">
        <v>45262.83</v>
      </c>
      <c r="H79" s="9">
        <v>45262.83</v>
      </c>
      <c r="I79" s="9">
        <v>45262.83</v>
      </c>
      <c r="J79" s="9">
        <v>45262.83</v>
      </c>
      <c r="K79" s="10">
        <f t="shared" si="9"/>
        <v>9556.7699999999968</v>
      </c>
      <c r="L79" s="10">
        <f t="shared" si="10"/>
        <v>9556.7699999999968</v>
      </c>
      <c r="M79" s="9">
        <f t="shared" si="11"/>
        <v>9556.7699999999968</v>
      </c>
      <c r="N79" s="11">
        <f t="shared" si="12"/>
        <v>0.82566873891819714</v>
      </c>
    </row>
    <row r="80" spans="1:14" s="12" customFormat="1" ht="26.4" customHeight="1" x14ac:dyDescent="0.25">
      <c r="A80" s="17">
        <v>510602</v>
      </c>
      <c r="B80" s="19" t="s">
        <v>77</v>
      </c>
      <c r="C80" s="5" t="s">
        <v>21</v>
      </c>
      <c r="D80" s="18">
        <v>48810.05</v>
      </c>
      <c r="E80" s="18">
        <v>-9595.16</v>
      </c>
      <c r="F80" s="18">
        <f t="shared" si="8"/>
        <v>39214.89</v>
      </c>
      <c r="G80" s="9">
        <v>24459.040000000001</v>
      </c>
      <c r="H80" s="9">
        <v>24459.040000000001</v>
      </c>
      <c r="I80" s="9">
        <v>24459.040000000001</v>
      </c>
      <c r="J80" s="9">
        <v>24459.040000000001</v>
      </c>
      <c r="K80" s="10">
        <f t="shared" si="9"/>
        <v>14755.849999999999</v>
      </c>
      <c r="L80" s="10">
        <f t="shared" si="10"/>
        <v>14755.849999999999</v>
      </c>
      <c r="M80" s="9">
        <f t="shared" si="11"/>
        <v>14755.849999999999</v>
      </c>
      <c r="N80" s="11">
        <f t="shared" si="12"/>
        <v>0.62371818459773831</v>
      </c>
    </row>
    <row r="81" spans="1:14" s="12" customFormat="1" ht="26.4" customHeight="1" x14ac:dyDescent="0.25">
      <c r="A81" s="17">
        <v>510707</v>
      </c>
      <c r="B81" s="19" t="s">
        <v>77</v>
      </c>
      <c r="C81" s="5" t="s">
        <v>78</v>
      </c>
      <c r="D81" s="18">
        <v>0</v>
      </c>
      <c r="E81" s="18">
        <v>26100</v>
      </c>
      <c r="F81" s="18">
        <f t="shared" si="8"/>
        <v>26100</v>
      </c>
      <c r="G81" s="9">
        <v>8895.31</v>
      </c>
      <c r="H81" s="9">
        <v>8895.31</v>
      </c>
      <c r="I81" s="9">
        <v>8895.31</v>
      </c>
      <c r="J81" s="9">
        <v>8895.31</v>
      </c>
      <c r="K81" s="10">
        <f t="shared" si="9"/>
        <v>17204.690000000002</v>
      </c>
      <c r="L81" s="10">
        <f t="shared" si="10"/>
        <v>17204.690000000002</v>
      </c>
      <c r="M81" s="9">
        <f t="shared" si="11"/>
        <v>17204.690000000002</v>
      </c>
      <c r="N81" s="11">
        <f t="shared" si="12"/>
        <v>0.34081647509578544</v>
      </c>
    </row>
    <row r="82" spans="1:14" s="12" customFormat="1" ht="26.4" customHeight="1" x14ac:dyDescent="0.25">
      <c r="A82" s="17">
        <v>530606</v>
      </c>
      <c r="B82" s="19" t="s">
        <v>77</v>
      </c>
      <c r="C82" s="5" t="s">
        <v>16</v>
      </c>
      <c r="D82" s="18">
        <v>32672.880000000001</v>
      </c>
      <c r="E82" s="18">
        <v>-26100</v>
      </c>
      <c r="F82" s="18">
        <f t="shared" si="8"/>
        <v>6572.880000000001</v>
      </c>
      <c r="G82" s="9">
        <v>6554.5</v>
      </c>
      <c r="H82" s="9">
        <v>6554.5</v>
      </c>
      <c r="I82" s="9">
        <v>6554.5</v>
      </c>
      <c r="J82" s="9">
        <v>6554.5</v>
      </c>
      <c r="K82" s="10">
        <f t="shared" si="9"/>
        <v>18.380000000001019</v>
      </c>
      <c r="L82" s="10">
        <f t="shared" si="10"/>
        <v>18.380000000001019</v>
      </c>
      <c r="M82" s="9">
        <f t="shared" si="11"/>
        <v>18.380000000001019</v>
      </c>
      <c r="N82" s="11">
        <f t="shared" si="12"/>
        <v>0.99720366110441683</v>
      </c>
    </row>
    <row r="83" spans="1:14" s="12" customFormat="1" ht="26.4" customHeight="1" x14ac:dyDescent="0.25">
      <c r="A83" s="17">
        <v>510105</v>
      </c>
      <c r="B83" s="14" t="s">
        <v>79</v>
      </c>
      <c r="C83" s="5" t="s">
        <v>80</v>
      </c>
      <c r="D83" s="18">
        <v>123600</v>
      </c>
      <c r="E83" s="18">
        <v>0</v>
      </c>
      <c r="F83" s="18">
        <f t="shared" si="8"/>
        <v>123600</v>
      </c>
      <c r="G83" s="9">
        <v>120602.04</v>
      </c>
      <c r="H83" s="9">
        <v>120602.04</v>
      </c>
      <c r="I83" s="9">
        <v>120602.04</v>
      </c>
      <c r="J83" s="9">
        <v>120602.04</v>
      </c>
      <c r="K83" s="10">
        <f t="shared" si="9"/>
        <v>2997.9600000000064</v>
      </c>
      <c r="L83" s="10">
        <f t="shared" si="10"/>
        <v>2997.9600000000064</v>
      </c>
      <c r="M83" s="9">
        <f t="shared" si="11"/>
        <v>2997.9600000000064</v>
      </c>
      <c r="N83" s="11">
        <f t="shared" si="12"/>
        <v>0.97574466019417472</v>
      </c>
    </row>
    <row r="84" spans="1:14" s="12" customFormat="1" ht="26.4" customHeight="1" x14ac:dyDescent="0.25">
      <c r="A84" s="17">
        <v>510106</v>
      </c>
      <c r="B84" s="14" t="s">
        <v>79</v>
      </c>
      <c r="C84" s="5" t="s">
        <v>81</v>
      </c>
      <c r="D84" s="18">
        <v>13584</v>
      </c>
      <c r="E84" s="18">
        <v>0</v>
      </c>
      <c r="F84" s="18">
        <f t="shared" si="8"/>
        <v>13584</v>
      </c>
      <c r="G84" s="9">
        <v>13583.99</v>
      </c>
      <c r="H84" s="9">
        <v>13583.99</v>
      </c>
      <c r="I84" s="9">
        <v>13583.99</v>
      </c>
      <c r="J84" s="9">
        <v>13583.99</v>
      </c>
      <c r="K84" s="10">
        <f t="shared" si="9"/>
        <v>1.0000000000218279E-2</v>
      </c>
      <c r="L84" s="10">
        <f t="shared" si="10"/>
        <v>1.0000000000218279E-2</v>
      </c>
      <c r="M84" s="9">
        <f t="shared" si="11"/>
        <v>1.0000000000218279E-2</v>
      </c>
      <c r="N84" s="11">
        <f t="shared" si="12"/>
        <v>0.99999926383981153</v>
      </c>
    </row>
    <row r="85" spans="1:14" s="12" customFormat="1" ht="26.4" customHeight="1" x14ac:dyDescent="0.25">
      <c r="A85" s="17">
        <v>510203</v>
      </c>
      <c r="B85" s="14" t="s">
        <v>79</v>
      </c>
      <c r="C85" s="5" t="s">
        <v>17</v>
      </c>
      <c r="D85" s="18">
        <v>18162</v>
      </c>
      <c r="E85" s="18">
        <v>0</v>
      </c>
      <c r="F85" s="18">
        <f t="shared" si="8"/>
        <v>18162</v>
      </c>
      <c r="G85" s="9">
        <v>17858.560000000001</v>
      </c>
      <c r="H85" s="9">
        <v>17858.560000000001</v>
      </c>
      <c r="I85" s="9">
        <v>17858.560000000001</v>
      </c>
      <c r="J85" s="9">
        <v>17858.560000000001</v>
      </c>
      <c r="K85" s="10">
        <f t="shared" si="9"/>
        <v>303.43999999999869</v>
      </c>
      <c r="L85" s="10">
        <f t="shared" si="10"/>
        <v>303.43999999999869</v>
      </c>
      <c r="M85" s="9">
        <f t="shared" si="11"/>
        <v>303.43999999999869</v>
      </c>
      <c r="N85" s="11">
        <f t="shared" si="12"/>
        <v>0.98329258892192495</v>
      </c>
    </row>
    <row r="86" spans="1:14" s="12" customFormat="1" ht="26.4" customHeight="1" x14ac:dyDescent="0.25">
      <c r="A86" s="17">
        <v>510204</v>
      </c>
      <c r="B86" s="14" t="s">
        <v>79</v>
      </c>
      <c r="C86" s="5" t="s">
        <v>18</v>
      </c>
      <c r="D86" s="18">
        <v>4675</v>
      </c>
      <c r="E86" s="18">
        <v>275</v>
      </c>
      <c r="F86" s="18">
        <f t="shared" si="8"/>
        <v>4950</v>
      </c>
      <c r="G86" s="9">
        <v>3739.29</v>
      </c>
      <c r="H86" s="9">
        <v>3739.29</v>
      </c>
      <c r="I86" s="9">
        <v>3739.29</v>
      </c>
      <c r="J86" s="9">
        <v>3739.29</v>
      </c>
      <c r="K86" s="10">
        <f t="shared" si="9"/>
        <v>1210.71</v>
      </c>
      <c r="L86" s="10">
        <f t="shared" si="10"/>
        <v>1210.71</v>
      </c>
      <c r="M86" s="9">
        <f t="shared" si="11"/>
        <v>1210.71</v>
      </c>
      <c r="N86" s="11">
        <f t="shared" si="12"/>
        <v>0.7554121212121212</v>
      </c>
    </row>
    <row r="87" spans="1:14" s="12" customFormat="1" ht="26.4" customHeight="1" x14ac:dyDescent="0.25">
      <c r="A87" s="17">
        <v>510502</v>
      </c>
      <c r="B87" s="14" t="s">
        <v>79</v>
      </c>
      <c r="C87" s="5" t="s">
        <v>82</v>
      </c>
      <c r="D87" s="18">
        <v>1426.66</v>
      </c>
      <c r="E87" s="18">
        <v>1300</v>
      </c>
      <c r="F87" s="18">
        <v>2726.66</v>
      </c>
      <c r="G87" s="9">
        <v>606.66999999999996</v>
      </c>
      <c r="H87" s="9">
        <v>606.66999999999996</v>
      </c>
      <c r="I87" s="9">
        <v>606.66999999999996</v>
      </c>
      <c r="J87" s="9">
        <v>606.66999999999996</v>
      </c>
      <c r="K87" s="10">
        <f t="shared" si="9"/>
        <v>2119.9899999999998</v>
      </c>
      <c r="L87" s="10">
        <f t="shared" si="10"/>
        <v>2119.9899999999998</v>
      </c>
      <c r="M87" s="9">
        <f t="shared" si="11"/>
        <v>2119.9899999999998</v>
      </c>
      <c r="N87" s="11">
        <f t="shared" si="12"/>
        <v>0.22249565402360397</v>
      </c>
    </row>
    <row r="88" spans="1:14" s="12" customFormat="1" ht="26.4" customHeight="1" x14ac:dyDescent="0.25">
      <c r="A88" s="17">
        <v>510509</v>
      </c>
      <c r="B88" s="14" t="s">
        <v>79</v>
      </c>
      <c r="C88" s="5" t="s">
        <v>83</v>
      </c>
      <c r="D88" s="18">
        <v>2787.36</v>
      </c>
      <c r="E88" s="18">
        <v>900</v>
      </c>
      <c r="F88" s="18">
        <f t="shared" si="8"/>
        <v>3687.36</v>
      </c>
      <c r="G88" s="9">
        <v>2013.64</v>
      </c>
      <c r="H88" s="9">
        <v>2013.64</v>
      </c>
      <c r="I88" s="9">
        <v>2013.64</v>
      </c>
      <c r="J88" s="9">
        <v>2013.64</v>
      </c>
      <c r="K88" s="10">
        <f t="shared" si="9"/>
        <v>1673.72</v>
      </c>
      <c r="L88" s="10">
        <f t="shared" si="10"/>
        <v>1673.72</v>
      </c>
      <c r="M88" s="9">
        <f t="shared" si="11"/>
        <v>1673.72</v>
      </c>
      <c r="N88" s="11">
        <f t="shared" si="12"/>
        <v>0.54609259741386795</v>
      </c>
    </row>
    <row r="89" spans="1:14" s="12" customFormat="1" ht="26.4" customHeight="1" x14ac:dyDescent="0.25">
      <c r="A89" s="17">
        <v>510510</v>
      </c>
      <c r="B89" s="14" t="s">
        <v>79</v>
      </c>
      <c r="C89" s="5" t="s">
        <v>25</v>
      </c>
      <c r="D89" s="18">
        <v>80760</v>
      </c>
      <c r="E89" s="18">
        <v>0</v>
      </c>
      <c r="F89" s="18">
        <f t="shared" si="8"/>
        <v>80760</v>
      </c>
      <c r="G89" s="9">
        <v>71948.22</v>
      </c>
      <c r="H89" s="9">
        <v>71948.22</v>
      </c>
      <c r="I89" s="9">
        <v>71948.22</v>
      </c>
      <c r="J89" s="9">
        <v>71948.22</v>
      </c>
      <c r="K89" s="10">
        <f t="shared" si="9"/>
        <v>8811.7799999999988</v>
      </c>
      <c r="L89" s="10">
        <f t="shared" si="10"/>
        <v>8811.7799999999988</v>
      </c>
      <c r="M89" s="9">
        <f t="shared" si="11"/>
        <v>8811.7799999999988</v>
      </c>
      <c r="N89" s="11">
        <f t="shared" si="12"/>
        <v>0.89088930163447255</v>
      </c>
    </row>
    <row r="90" spans="1:14" s="12" customFormat="1" ht="26.4" customHeight="1" x14ac:dyDescent="0.25">
      <c r="A90" s="17">
        <v>510512</v>
      </c>
      <c r="B90" s="14" t="s">
        <v>79</v>
      </c>
      <c r="C90" s="5" t="s">
        <v>84</v>
      </c>
      <c r="D90" s="18">
        <v>2000</v>
      </c>
      <c r="E90" s="18">
        <v>-1500</v>
      </c>
      <c r="F90" s="18">
        <f t="shared" si="8"/>
        <v>500</v>
      </c>
      <c r="G90" s="9">
        <v>0</v>
      </c>
      <c r="H90" s="9">
        <v>0</v>
      </c>
      <c r="I90" s="9">
        <v>0</v>
      </c>
      <c r="J90" s="9">
        <v>0</v>
      </c>
      <c r="K90" s="10">
        <f t="shared" si="9"/>
        <v>500</v>
      </c>
      <c r="L90" s="10">
        <f t="shared" si="10"/>
        <v>500</v>
      </c>
      <c r="M90" s="9">
        <f t="shared" si="11"/>
        <v>500</v>
      </c>
      <c r="N90" s="11">
        <f t="shared" si="12"/>
        <v>0</v>
      </c>
    </row>
    <row r="91" spans="1:14" s="12" customFormat="1" ht="26.4" customHeight="1" x14ac:dyDescent="0.25">
      <c r="A91" s="17">
        <v>510513</v>
      </c>
      <c r="B91" s="14" t="s">
        <v>79</v>
      </c>
      <c r="C91" s="5" t="s">
        <v>85</v>
      </c>
      <c r="D91" s="18">
        <v>2212.64</v>
      </c>
      <c r="E91" s="18">
        <v>-1775</v>
      </c>
      <c r="F91" s="18">
        <f t="shared" si="8"/>
        <v>437.63999999999987</v>
      </c>
      <c r="G91" s="9">
        <v>287.3</v>
      </c>
      <c r="H91" s="9">
        <v>287.3</v>
      </c>
      <c r="I91" s="9">
        <v>287.3</v>
      </c>
      <c r="J91" s="9">
        <v>287.3</v>
      </c>
      <c r="K91" s="10">
        <f t="shared" si="9"/>
        <v>150.33999999999986</v>
      </c>
      <c r="L91" s="10">
        <f t="shared" si="10"/>
        <v>150.33999999999986</v>
      </c>
      <c r="M91" s="9">
        <f t="shared" si="11"/>
        <v>150.33999999999986</v>
      </c>
      <c r="N91" s="11">
        <f t="shared" si="12"/>
        <v>0.65647564208024878</v>
      </c>
    </row>
    <row r="92" spans="1:14" s="12" customFormat="1" ht="26.4" customHeight="1" x14ac:dyDescent="0.25">
      <c r="A92" s="17">
        <v>510601</v>
      </c>
      <c r="B92" s="14" t="s">
        <v>79</v>
      </c>
      <c r="C92" s="5" t="s">
        <v>20</v>
      </c>
      <c r="D92" s="18">
        <v>25869.52</v>
      </c>
      <c r="E92" s="18">
        <v>300</v>
      </c>
      <c r="F92" s="18">
        <f t="shared" si="8"/>
        <v>26169.52</v>
      </c>
      <c r="G92" s="9">
        <v>19055.689999999999</v>
      </c>
      <c r="H92" s="9">
        <v>19055.689999999999</v>
      </c>
      <c r="I92" s="9">
        <v>19055.689999999999</v>
      </c>
      <c r="J92" s="9">
        <v>19055.689999999999</v>
      </c>
      <c r="K92" s="10">
        <f t="shared" si="9"/>
        <v>7113.8300000000017</v>
      </c>
      <c r="L92" s="10">
        <f t="shared" si="10"/>
        <v>7113.8300000000017</v>
      </c>
      <c r="M92" s="9">
        <f t="shared" si="11"/>
        <v>7113.8300000000017</v>
      </c>
      <c r="N92" s="11">
        <f t="shared" si="12"/>
        <v>0.72816352764590253</v>
      </c>
    </row>
    <row r="93" spans="1:14" s="12" customFormat="1" ht="26.4" customHeight="1" x14ac:dyDescent="0.25">
      <c r="A93" s="17">
        <v>510602</v>
      </c>
      <c r="B93" s="14" t="s">
        <v>79</v>
      </c>
      <c r="C93" s="5" t="s">
        <v>21</v>
      </c>
      <c r="D93" s="18">
        <v>16636.11</v>
      </c>
      <c r="E93" s="18">
        <v>-800</v>
      </c>
      <c r="F93" s="18">
        <f t="shared" si="8"/>
        <v>15836.11</v>
      </c>
      <c r="G93" s="9">
        <v>6347.71</v>
      </c>
      <c r="H93" s="9">
        <v>6347.71</v>
      </c>
      <c r="I93" s="9">
        <v>6347.71</v>
      </c>
      <c r="J93" s="9">
        <v>6347.71</v>
      </c>
      <c r="K93" s="10">
        <f t="shared" si="9"/>
        <v>9488.4000000000015</v>
      </c>
      <c r="L93" s="10">
        <f t="shared" si="10"/>
        <v>9488.4000000000015</v>
      </c>
      <c r="M93" s="9">
        <f t="shared" si="11"/>
        <v>9488.4000000000015</v>
      </c>
      <c r="N93" s="11">
        <f t="shared" si="12"/>
        <v>0.40083770572444871</v>
      </c>
    </row>
    <row r="94" spans="1:14" s="12" customFormat="1" ht="26.4" customHeight="1" x14ac:dyDescent="0.25">
      <c r="A94" s="17">
        <v>510704</v>
      </c>
      <c r="B94" s="14" t="s">
        <v>79</v>
      </c>
      <c r="C94" s="5" t="s">
        <v>86</v>
      </c>
      <c r="D94" s="18">
        <v>800</v>
      </c>
      <c r="E94" s="18">
        <v>-800</v>
      </c>
      <c r="F94" s="18">
        <f t="shared" si="8"/>
        <v>0</v>
      </c>
      <c r="G94" s="9">
        <v>0</v>
      </c>
      <c r="H94" s="9">
        <v>0</v>
      </c>
      <c r="I94" s="9">
        <v>0</v>
      </c>
      <c r="J94" s="9">
        <v>0</v>
      </c>
      <c r="K94" s="10">
        <f t="shared" si="9"/>
        <v>0</v>
      </c>
      <c r="L94" s="10">
        <f t="shared" si="10"/>
        <v>0</v>
      </c>
      <c r="M94" s="9">
        <f t="shared" si="11"/>
        <v>0</v>
      </c>
      <c r="N94" s="11">
        <v>0</v>
      </c>
    </row>
    <row r="95" spans="1:14" s="12" customFormat="1" ht="26.4" customHeight="1" x14ac:dyDescent="0.25">
      <c r="A95" s="17">
        <v>510707</v>
      </c>
      <c r="B95" s="14" t="s">
        <v>79</v>
      </c>
      <c r="C95" s="5" t="s">
        <v>78</v>
      </c>
      <c r="D95" s="18">
        <v>22252</v>
      </c>
      <c r="E95" s="18">
        <v>-2000</v>
      </c>
      <c r="F95" s="18">
        <f t="shared" si="8"/>
        <v>20252</v>
      </c>
      <c r="G95" s="9">
        <v>14268.65</v>
      </c>
      <c r="H95" s="9">
        <v>14268.65</v>
      </c>
      <c r="I95" s="9">
        <v>14268.65</v>
      </c>
      <c r="J95" s="9">
        <v>14268.65</v>
      </c>
      <c r="K95" s="10">
        <f t="shared" si="9"/>
        <v>5983.35</v>
      </c>
      <c r="L95" s="10">
        <f t="shared" si="10"/>
        <v>5983.35</v>
      </c>
      <c r="M95" s="9">
        <f t="shared" si="11"/>
        <v>5983.35</v>
      </c>
      <c r="N95" s="11">
        <f t="shared" si="12"/>
        <v>0.70455510566857593</v>
      </c>
    </row>
    <row r="96" spans="1:14" s="12" customFormat="1" ht="12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1:12" s="12" customFormat="1" ht="12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1:12" s="22" customFormat="1" ht="13.8" x14ac:dyDescent="0.3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1:12" s="22" customFormat="1" ht="13.8" x14ac:dyDescent="0.3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1:12" s="22" customFormat="1" ht="13.8" x14ac:dyDescent="0.3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1:12" s="22" customFormat="1" ht="13.8" x14ac:dyDescent="0.3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1:12" s="22" customFormat="1" ht="13.8" x14ac:dyDescent="0.3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1:12" s="22" customFormat="1" ht="13.8" x14ac:dyDescent="0.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1:12" s="22" customFormat="1" ht="13.8" x14ac:dyDescent="0.3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1:12" s="22" customFormat="1" ht="13.8" x14ac:dyDescent="0.3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1:12" ht="15.6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 ht="15.6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 ht="15.6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 ht="15.6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 ht="15.6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 ht="15.6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 ht="15.6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 ht="15.6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 ht="15.6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 ht="15.6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 ht="15.6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 ht="15.6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 ht="15.6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 ht="15.6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 ht="15.6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 ht="15.6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 ht="15.6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1:12" ht="15.6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1:12" ht="15.6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1:12" ht="15.6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</row>
    <row r="126" spans="1:12" ht="15.6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1:12" ht="15.6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1:12" ht="15.6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  <row r="129" spans="1:12" ht="15.6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1:12" ht="15.6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</row>
    <row r="131" spans="1:12" ht="15.6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</row>
    <row r="132" spans="1:12" ht="15.6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</row>
    <row r="133" spans="1:12" ht="15.6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</row>
    <row r="134" spans="1:12" ht="15.6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</row>
    <row r="135" spans="1:12" ht="15.6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</row>
    <row r="136" spans="1:12" ht="15.6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2" ht="15.6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</row>
    <row r="138" spans="1:12" ht="15.6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</row>
    <row r="139" spans="1:12" ht="15.6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</row>
    <row r="140" spans="1:12" ht="15.6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</row>
    <row r="141" spans="1:12" ht="15.6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</row>
    <row r="142" spans="1:12" ht="15.6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</row>
    <row r="143" spans="1:12" ht="15.6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</row>
    <row r="144" spans="1:12" ht="15.6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</row>
    <row r="145" spans="1:12" ht="15.6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</row>
    <row r="146" spans="1:12" ht="15.6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</row>
    <row r="147" spans="1:12" ht="15.6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</row>
    <row r="148" spans="1:12" ht="15.6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</row>
    <row r="149" spans="1:12" ht="15.6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</row>
    <row r="150" spans="1:12" ht="15.6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</row>
    <row r="151" spans="1:12" ht="15.6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</row>
    <row r="152" spans="1:12" ht="15.6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</row>
    <row r="153" spans="1:12" ht="15.6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</row>
    <row r="154" spans="1:12" ht="15.6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</row>
    <row r="155" spans="1:12" ht="15.6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</row>
    <row r="156" spans="1:12" ht="15.6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</row>
    <row r="157" spans="1:12" ht="15.6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1:12" ht="15.6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</row>
    <row r="159" spans="1:12" ht="15.6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</row>
    <row r="160" spans="1:12" ht="15.6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</row>
    <row r="161" spans="1:12" ht="15.6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</row>
  </sheetData>
  <autoFilter ref="A1:N95" xr:uid="{285F1C1E-84C0-424B-B907-EBDBCD7D87B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PARTIDAS DE INGRESO</vt:lpstr>
      <vt:lpstr>PARTIDAS DE 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Elva Lucia Altamirano Gonzalez</dc:creator>
  <cp:lastModifiedBy>Elva Lucia Altamirano Gonzalez</cp:lastModifiedBy>
  <dcterms:created xsi:type="dcterms:W3CDTF">2024-01-09T14:12:49Z</dcterms:created>
  <dcterms:modified xsi:type="dcterms:W3CDTF">2024-01-09T14:31:47Z</dcterms:modified>
</cp:coreProperties>
</file>